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G35" i="1" s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H24" i="1"/>
  <c r="I24" i="1" s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24" i="1" l="1"/>
  <c r="K24" i="1"/>
  <c r="L35" i="1"/>
  <c r="L31" i="1"/>
  <c r="L18" i="1"/>
  <c r="L7" i="1"/>
</calcChain>
</file>

<file path=xl/sharedStrings.xml><?xml version="1.0" encoding="utf-8"?>
<sst xmlns="http://schemas.openxmlformats.org/spreadsheetml/2006/main" count="444" uniqueCount="87">
  <si>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</si>
  <si>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</si>
  <si>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</si>
  <si>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</si>
  <si>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</si>
  <si>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</si>
  <si>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</si>
  <si>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</si>
  <si>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</si>
  <si>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</si>
  <si>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</si>
  <si>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</si>
  <si>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</si>
  <si>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</si>
  <si>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</si>
  <si>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</si>
  <si>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</si>
  <si>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</si>
  <si>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</si>
  <si>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</si>
  <si>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</si>
  <si>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</si>
  <si>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</si>
  <si>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</si>
  <si>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</si>
  <si>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</si>
  <si>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</si>
  <si>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</si>
  <si>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</si>
  <si>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</si>
  <si>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</si>
  <si>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</si>
  <si>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</si>
  <si>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</si>
  <si>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</si>
  <si>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Psychology
Student Characteristics</t>
  </si>
  <si>
    <t>Program</t>
  </si>
  <si>
    <t>Term</t>
  </si>
  <si>
    <t>Success Rate</t>
  </si>
  <si>
    <t>Course</t>
  </si>
  <si>
    <t>Psychology
Success and Retention Rates by Course</t>
  </si>
  <si>
    <t>Psychology</t>
  </si>
  <si>
    <t>PSY-120 : Introductory Psychology</t>
  </si>
  <si>
    <t>PSY-134 : Human Sexuality</t>
  </si>
  <si>
    <t>PSY-138 : Social Psychology</t>
  </si>
  <si>
    <t>PSY-140 : Physiological Psychology</t>
  </si>
  <si>
    <t>PSY-150 : Developmental Psychology</t>
  </si>
  <si>
    <t>PSY-165 : Developmental Psychology</t>
  </si>
  <si>
    <t>PSY-170 : Abnormal Psychology</t>
  </si>
  <si>
    <t>PSY-205 : Research Methods in Psychology</t>
  </si>
  <si>
    <t>PSY-215 : Statistics Behavioral Sciences</t>
  </si>
  <si>
    <t>PSY-220 : Learning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</si>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</sst>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13" sqref="N13"/>
    </sheetView>
  </sheetViews>
  <sheetFormatPr defaultRowHeight="15" x14ac:dyDescent="0.25"/>
  <cols>
    <col min="1" max="1" width="30" style="37" customWidth="1"/>
    <col min="2" max="12" width="8.28515625" style="10" customWidth="1"/>
  </cols>
  <sheetData>
    <row r="1" spans="1:12" x14ac:dyDescent="0.25">
      <c r="A1" s="47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0" x14ac:dyDescent="0.25">
      <c r="A3" s="40" t="s">
        <v>0</v>
      </c>
      <c r="B3" s="46" t="s">
        <v>1</v>
      </c>
      <c r="C3" s="46"/>
      <c r="D3" s="46" t="s">
        <v>2</v>
      </c>
      <c r="E3" s="46"/>
      <c r="F3" s="46" t="s">
        <v>3</v>
      </c>
      <c r="G3" s="46"/>
      <c r="H3" s="46" t="s">
        <v>4</v>
      </c>
      <c r="I3" s="46"/>
      <c r="J3" s="46" t="s">
        <v>5</v>
      </c>
      <c r="K3" s="46"/>
      <c r="L3" s="5" t="s">
        <v>6</v>
      </c>
    </row>
    <row r="4" spans="1:12" x14ac:dyDescent="0.25">
      <c r="A4" s="36" t="s">
        <v>7</v>
      </c>
      <c r="B4" s="6">
        <v>325</v>
      </c>
      <c r="C4" s="7">
        <f t="shared" ref="C4:C6" si="0">B4/515</f>
        <v>0.6310679611650486</v>
      </c>
      <c r="D4" s="6">
        <v>391</v>
      </c>
      <c r="E4" s="7">
        <f t="shared" ref="E4:E6" si="1">D4/596</f>
        <v>0.65604026845637586</v>
      </c>
      <c r="F4" s="6">
        <v>416</v>
      </c>
      <c r="G4" s="7">
        <f t="shared" ref="G4:G6" si="2">F4/602</f>
        <v>0.69102990033222589</v>
      </c>
      <c r="H4" s="6">
        <v>460</v>
      </c>
      <c r="I4" s="7">
        <f t="shared" ref="I4:I6" si="3">H4/703</f>
        <v>0.65433854907539113</v>
      </c>
      <c r="J4" s="6">
        <v>403</v>
      </c>
      <c r="K4" s="7">
        <f t="shared" ref="K4:K6" si="4">J4/608</f>
        <v>0.66282894736842102</v>
      </c>
      <c r="L4" s="7">
        <f>(J4-B4)/B4</f>
        <v>0.24</v>
      </c>
    </row>
    <row r="5" spans="1:12" x14ac:dyDescent="0.25">
      <c r="A5" s="36" t="s">
        <v>8</v>
      </c>
      <c r="B5" s="6">
        <v>187</v>
      </c>
      <c r="C5" s="7">
        <f t="shared" si="0"/>
        <v>0.36310679611650487</v>
      </c>
      <c r="D5" s="6">
        <v>202</v>
      </c>
      <c r="E5" s="7">
        <f t="shared" si="1"/>
        <v>0.33892617449664431</v>
      </c>
      <c r="F5" s="6">
        <v>181</v>
      </c>
      <c r="G5" s="7">
        <f t="shared" si="2"/>
        <v>0.30066445182724255</v>
      </c>
      <c r="H5" s="6">
        <v>240</v>
      </c>
      <c r="I5" s="7">
        <f t="shared" si="3"/>
        <v>0.3413940256045519</v>
      </c>
      <c r="J5" s="6">
        <v>199</v>
      </c>
      <c r="K5" s="7">
        <f t="shared" si="4"/>
        <v>0.32730263157894735</v>
      </c>
      <c r="L5" s="7">
        <f t="shared" ref="L5:L7" si="5">(J5-B5)/B5</f>
        <v>6.4171122994652413E-2</v>
      </c>
    </row>
    <row r="6" spans="1:12" x14ac:dyDescent="0.25">
      <c r="A6" s="36" t="s">
        <v>9</v>
      </c>
      <c r="B6" s="6">
        <v>3</v>
      </c>
      <c r="C6" s="7">
        <f t="shared" si="0"/>
        <v>5.8252427184466021E-3</v>
      </c>
      <c r="D6" s="6">
        <v>3</v>
      </c>
      <c r="E6" s="7">
        <f t="shared" si="1"/>
        <v>5.0335570469798654E-3</v>
      </c>
      <c r="F6" s="6">
        <v>5</v>
      </c>
      <c r="G6" s="7">
        <f t="shared" si="2"/>
        <v>8.3056478405315621E-3</v>
      </c>
      <c r="H6" s="6">
        <v>3</v>
      </c>
      <c r="I6" s="7">
        <f t="shared" si="3"/>
        <v>4.2674253200568994E-3</v>
      </c>
      <c r="J6" s="6">
        <v>6</v>
      </c>
      <c r="K6" s="7">
        <f t="shared" si="4"/>
        <v>9.8684210526315784E-3</v>
      </c>
      <c r="L6" s="7">
        <f t="shared" si="5"/>
        <v>1</v>
      </c>
    </row>
    <row r="7" spans="1:12" s="4" customFormat="1" x14ac:dyDescent="0.25">
      <c r="A7" s="43" t="s">
        <v>10</v>
      </c>
      <c r="B7" s="8">
        <f>SUM(B4:B6)</f>
        <v>515</v>
      </c>
      <c r="C7" s="9">
        <f>B7/515</f>
        <v>1</v>
      </c>
      <c r="D7" s="8">
        <f t="shared" ref="D7:H7" si="6">SUM(D4:D6)</f>
        <v>596</v>
      </c>
      <c r="E7" s="9">
        <f>D7/596</f>
        <v>1</v>
      </c>
      <c r="F7" s="8">
        <f t="shared" si="6"/>
        <v>602</v>
      </c>
      <c r="G7" s="9">
        <f>F7/602</f>
        <v>1</v>
      </c>
      <c r="H7" s="8">
        <f t="shared" si="6"/>
        <v>703</v>
      </c>
      <c r="I7" s="9">
        <f>H7/703</f>
        <v>1</v>
      </c>
      <c r="J7" s="8">
        <f>SUM(J4:J6)</f>
        <v>608</v>
      </c>
      <c r="K7" s="9">
        <f>J7/608</f>
        <v>1</v>
      </c>
      <c r="L7" s="9">
        <f t="shared" si="5"/>
        <v>0.18058252427184465</v>
      </c>
    </row>
    <row r="8" spans="1:12" ht="30" x14ac:dyDescent="0.25">
      <c r="A8" s="40" t="s">
        <v>11</v>
      </c>
      <c r="B8" s="46" t="s">
        <v>1</v>
      </c>
      <c r="C8" s="46"/>
      <c r="D8" s="46" t="s">
        <v>2</v>
      </c>
      <c r="E8" s="46"/>
      <c r="F8" s="46" t="s">
        <v>3</v>
      </c>
      <c r="G8" s="46"/>
      <c r="H8" s="46" t="s">
        <v>4</v>
      </c>
      <c r="I8" s="46"/>
      <c r="J8" s="46" t="s">
        <v>5</v>
      </c>
      <c r="K8" s="46"/>
      <c r="L8" s="5" t="s">
        <v>6</v>
      </c>
    </row>
    <row r="9" spans="1:12" x14ac:dyDescent="0.25">
      <c r="A9" s="36" t="s">
        <v>12</v>
      </c>
      <c r="B9" s="6">
        <v>26</v>
      </c>
      <c r="C9" s="7">
        <f>B9/515</f>
        <v>5.0485436893203881E-2</v>
      </c>
      <c r="D9" s="6">
        <v>50</v>
      </c>
      <c r="E9" s="7">
        <f>D9/596</f>
        <v>8.3892617449664433E-2</v>
      </c>
      <c r="F9" s="6">
        <v>38</v>
      </c>
      <c r="G9" s="7">
        <f>F9/602</f>
        <v>6.3122923588039864E-2</v>
      </c>
      <c r="H9" s="6">
        <v>45</v>
      </c>
      <c r="I9" s="7">
        <f>H9/703</f>
        <v>6.4011379800853488E-2</v>
      </c>
      <c r="J9" s="6">
        <v>49</v>
      </c>
      <c r="K9" s="7">
        <f>J9/608</f>
        <v>8.0592105263157895E-2</v>
      </c>
      <c r="L9" s="7">
        <f t="shared" ref="L9:L18" si="7">(J9-B9)/B9</f>
        <v>0.88461538461538458</v>
      </c>
    </row>
    <row r="10" spans="1:12" x14ac:dyDescent="0.25">
      <c r="A10" s="36" t="s">
        <v>13</v>
      </c>
      <c r="B10" s="6">
        <v>1</v>
      </c>
      <c r="C10" s="7">
        <f t="shared" ref="C10:C35" si="8">B10/515</f>
        <v>1.9417475728155339E-3</v>
      </c>
      <c r="D10" s="6">
        <v>4</v>
      </c>
      <c r="E10" s="7">
        <f t="shared" ref="E10:E35" si="9">D10/596</f>
        <v>6.7114093959731542E-3</v>
      </c>
      <c r="F10" s="6">
        <v>4</v>
      </c>
      <c r="G10" s="7">
        <f t="shared" ref="G10:G35" si="10">F10/602</f>
        <v>6.6445182724252493E-3</v>
      </c>
      <c r="H10" s="6">
        <v>2</v>
      </c>
      <c r="I10" s="7">
        <f t="shared" ref="I10:I35" si="11">H10/703</f>
        <v>2.8449502133712661E-3</v>
      </c>
      <c r="J10" s="6">
        <v>1</v>
      </c>
      <c r="K10" s="7">
        <f t="shared" ref="K10:K35" si="12">J10/608</f>
        <v>1.6447368421052631E-3</v>
      </c>
      <c r="L10" s="7">
        <f t="shared" si="7"/>
        <v>0</v>
      </c>
    </row>
    <row r="11" spans="1:12" x14ac:dyDescent="0.25">
      <c r="A11" s="36" t="s">
        <v>15</v>
      </c>
      <c r="B11" s="6">
        <v>6</v>
      </c>
      <c r="C11" s="7">
        <f t="shared" si="8"/>
        <v>1.1650485436893204E-2</v>
      </c>
      <c r="D11" s="6">
        <v>15</v>
      </c>
      <c r="E11" s="7">
        <f t="shared" si="9"/>
        <v>2.5167785234899327E-2</v>
      </c>
      <c r="F11" s="6">
        <v>11</v>
      </c>
      <c r="G11" s="7">
        <f t="shared" si="10"/>
        <v>1.8272425249169437E-2</v>
      </c>
      <c r="H11" s="6">
        <v>22</v>
      </c>
      <c r="I11" s="7">
        <f t="shared" si="11"/>
        <v>3.1294452347083924E-2</v>
      </c>
      <c r="J11" s="6">
        <v>13</v>
      </c>
      <c r="K11" s="7">
        <f t="shared" si="12"/>
        <v>2.1381578947368422E-2</v>
      </c>
      <c r="L11" s="7">
        <f t="shared" si="7"/>
        <v>1.1666666666666667</v>
      </c>
    </row>
    <row r="12" spans="1:12" x14ac:dyDescent="0.25">
      <c r="A12" s="36" t="s">
        <v>16</v>
      </c>
      <c r="B12" s="6">
        <v>18</v>
      </c>
      <c r="C12" s="7">
        <f t="shared" si="8"/>
        <v>3.4951456310679613E-2</v>
      </c>
      <c r="D12" s="6">
        <v>15</v>
      </c>
      <c r="E12" s="7">
        <f t="shared" si="9"/>
        <v>2.5167785234899327E-2</v>
      </c>
      <c r="F12" s="6">
        <v>14</v>
      </c>
      <c r="G12" s="7">
        <f t="shared" si="10"/>
        <v>2.3255813953488372E-2</v>
      </c>
      <c r="H12" s="6">
        <v>28</v>
      </c>
      <c r="I12" s="7">
        <f t="shared" si="11"/>
        <v>3.9829302987197723E-2</v>
      </c>
      <c r="J12" s="6">
        <v>15</v>
      </c>
      <c r="K12" s="7">
        <f t="shared" si="12"/>
        <v>2.4671052631578948E-2</v>
      </c>
      <c r="L12" s="7">
        <f t="shared" si="7"/>
        <v>-0.16666666666666666</v>
      </c>
    </row>
    <row r="13" spans="1:12" x14ac:dyDescent="0.25">
      <c r="A13" s="36" t="s">
        <v>17</v>
      </c>
      <c r="B13" s="6">
        <v>192</v>
      </c>
      <c r="C13" s="7">
        <f t="shared" si="8"/>
        <v>0.37281553398058254</v>
      </c>
      <c r="D13" s="6">
        <v>227</v>
      </c>
      <c r="E13" s="7">
        <f t="shared" si="9"/>
        <v>0.38087248322147649</v>
      </c>
      <c r="F13" s="6">
        <v>275</v>
      </c>
      <c r="G13" s="7">
        <f t="shared" si="10"/>
        <v>0.45681063122923588</v>
      </c>
      <c r="H13" s="6">
        <v>274</v>
      </c>
      <c r="I13" s="7">
        <f t="shared" si="11"/>
        <v>0.38975817923186346</v>
      </c>
      <c r="J13" s="6">
        <v>256</v>
      </c>
      <c r="K13" s="7">
        <f t="shared" si="12"/>
        <v>0.42105263157894735</v>
      </c>
      <c r="L13" s="7">
        <f t="shared" si="7"/>
        <v>0.33333333333333331</v>
      </c>
    </row>
    <row r="14" spans="1:12" x14ac:dyDescent="0.25">
      <c r="A14" s="36" t="s">
        <v>18</v>
      </c>
      <c r="B14" s="6">
        <v>2</v>
      </c>
      <c r="C14" s="7">
        <f t="shared" si="8"/>
        <v>3.8834951456310678E-3</v>
      </c>
      <c r="D14" s="6">
        <v>1</v>
      </c>
      <c r="E14" s="7">
        <f t="shared" si="9"/>
        <v>1.6778523489932886E-3</v>
      </c>
      <c r="F14" s="6">
        <v>1</v>
      </c>
      <c r="G14" s="7">
        <f t="shared" si="10"/>
        <v>1.6611295681063123E-3</v>
      </c>
      <c r="H14" s="6">
        <v>5</v>
      </c>
      <c r="I14" s="7">
        <f t="shared" si="11"/>
        <v>7.1123755334281651E-3</v>
      </c>
      <c r="J14" s="6">
        <v>2</v>
      </c>
      <c r="K14" s="7">
        <f t="shared" si="12"/>
        <v>3.2894736842105261E-3</v>
      </c>
      <c r="L14" s="7">
        <f t="shared" si="7"/>
        <v>0</v>
      </c>
    </row>
    <row r="15" spans="1:12" x14ac:dyDescent="0.25">
      <c r="A15" s="36" t="s">
        <v>19</v>
      </c>
      <c r="B15" s="6">
        <v>207</v>
      </c>
      <c r="C15" s="7">
        <f t="shared" si="8"/>
        <v>0.40194174757281553</v>
      </c>
      <c r="D15" s="6">
        <v>238</v>
      </c>
      <c r="E15" s="7">
        <f t="shared" si="9"/>
        <v>0.39932885906040266</v>
      </c>
      <c r="F15" s="6">
        <v>202</v>
      </c>
      <c r="G15" s="7">
        <f t="shared" si="10"/>
        <v>0.33554817275747506</v>
      </c>
      <c r="H15" s="6">
        <v>269</v>
      </c>
      <c r="I15" s="7">
        <f t="shared" si="11"/>
        <v>0.38264580369843526</v>
      </c>
      <c r="J15" s="6">
        <v>211</v>
      </c>
      <c r="K15" s="7">
        <f t="shared" si="12"/>
        <v>0.34703947368421051</v>
      </c>
      <c r="L15" s="7">
        <f t="shared" si="7"/>
        <v>1.932367149758454E-2</v>
      </c>
    </row>
    <row r="16" spans="1:12" x14ac:dyDescent="0.25">
      <c r="A16" s="36" t="s">
        <v>20</v>
      </c>
      <c r="B16" s="6">
        <v>52</v>
      </c>
      <c r="C16" s="7">
        <f t="shared" si="8"/>
        <v>0.10097087378640776</v>
      </c>
      <c r="D16" s="6">
        <v>39</v>
      </c>
      <c r="E16" s="7">
        <f t="shared" si="9"/>
        <v>6.5436241610738258E-2</v>
      </c>
      <c r="F16" s="6">
        <v>53</v>
      </c>
      <c r="G16" s="7">
        <f t="shared" si="10"/>
        <v>8.8039867109634545E-2</v>
      </c>
      <c r="H16" s="6">
        <v>55</v>
      </c>
      <c r="I16" s="7">
        <f t="shared" si="11"/>
        <v>7.8236130867709822E-2</v>
      </c>
      <c r="J16" s="6">
        <v>55</v>
      </c>
      <c r="K16" s="7">
        <f t="shared" si="12"/>
        <v>9.0460526315789477E-2</v>
      </c>
      <c r="L16" s="7">
        <f t="shared" si="7"/>
        <v>5.7692307692307696E-2</v>
      </c>
    </row>
    <row r="17" spans="1:12" x14ac:dyDescent="0.25">
      <c r="A17" s="36" t="s">
        <v>21</v>
      </c>
      <c r="B17" s="6">
        <v>11</v>
      </c>
      <c r="C17" s="7">
        <f t="shared" si="8"/>
        <v>2.1359223300970873E-2</v>
      </c>
      <c r="D17" s="6">
        <v>7</v>
      </c>
      <c r="E17" s="7">
        <f t="shared" si="9"/>
        <v>1.1744966442953021E-2</v>
      </c>
      <c r="F17" s="6">
        <v>4</v>
      </c>
      <c r="G17" s="7">
        <f t="shared" si="10"/>
        <v>6.6445182724252493E-3</v>
      </c>
      <c r="H17" s="6">
        <v>3</v>
      </c>
      <c r="I17" s="7">
        <f t="shared" si="11"/>
        <v>4.2674253200568994E-3</v>
      </c>
      <c r="J17" s="6">
        <v>6</v>
      </c>
      <c r="K17" s="7">
        <f t="shared" si="12"/>
        <v>9.8684210526315784E-3</v>
      </c>
      <c r="L17" s="7">
        <f t="shared" si="7"/>
        <v>-0.45454545454545453</v>
      </c>
    </row>
    <row r="18" spans="1:12" s="4" customFormat="1" x14ac:dyDescent="0.25">
      <c r="A18" s="43" t="s">
        <v>10</v>
      </c>
      <c r="B18" s="8">
        <f>SUM(B9:B17)</f>
        <v>515</v>
      </c>
      <c r="C18" s="9">
        <f t="shared" si="8"/>
        <v>1</v>
      </c>
      <c r="D18" s="8">
        <f t="shared" ref="D18:J18" si="13">SUM(D9:D17)</f>
        <v>596</v>
      </c>
      <c r="E18" s="9">
        <f t="shared" si="9"/>
        <v>1</v>
      </c>
      <c r="F18" s="8">
        <f t="shared" si="13"/>
        <v>602</v>
      </c>
      <c r="G18" s="9">
        <f t="shared" si="10"/>
        <v>1</v>
      </c>
      <c r="H18" s="8">
        <f t="shared" si="13"/>
        <v>703</v>
      </c>
      <c r="I18" s="9">
        <f t="shared" si="11"/>
        <v>1</v>
      </c>
      <c r="J18" s="8">
        <f t="shared" si="13"/>
        <v>608</v>
      </c>
      <c r="K18" s="9">
        <f t="shared" si="12"/>
        <v>1</v>
      </c>
      <c r="L18" s="9">
        <f t="shared" si="7"/>
        <v>0.18058252427184465</v>
      </c>
    </row>
    <row r="19" spans="1:12" ht="30" x14ac:dyDescent="0.25">
      <c r="A19" s="40" t="s">
        <v>22</v>
      </c>
      <c r="B19" s="46" t="s">
        <v>1</v>
      </c>
      <c r="C19" s="46"/>
      <c r="D19" s="46" t="s">
        <v>2</v>
      </c>
      <c r="E19" s="46"/>
      <c r="F19" s="46" t="s">
        <v>3</v>
      </c>
      <c r="G19" s="46"/>
      <c r="H19" s="46" t="s">
        <v>4</v>
      </c>
      <c r="I19" s="46"/>
      <c r="J19" s="46" t="s">
        <v>5</v>
      </c>
      <c r="K19" s="46"/>
      <c r="L19" s="5" t="s">
        <v>6</v>
      </c>
    </row>
    <row r="20" spans="1:12" x14ac:dyDescent="0.25">
      <c r="A20" s="36" t="s">
        <v>23</v>
      </c>
      <c r="B20" s="6">
        <v>159</v>
      </c>
      <c r="C20" s="7">
        <f t="shared" si="8"/>
        <v>0.3087378640776699</v>
      </c>
      <c r="D20" s="6">
        <v>210</v>
      </c>
      <c r="E20" s="7">
        <f t="shared" si="9"/>
        <v>0.3523489932885906</v>
      </c>
      <c r="F20" s="6">
        <v>227</v>
      </c>
      <c r="G20" s="7">
        <f t="shared" si="10"/>
        <v>0.37707641196013292</v>
      </c>
      <c r="H20" s="6">
        <v>236</v>
      </c>
      <c r="I20" s="7">
        <f t="shared" si="11"/>
        <v>0.3357041251778094</v>
      </c>
      <c r="J20" s="6">
        <v>230</v>
      </c>
      <c r="K20" s="7">
        <f t="shared" si="12"/>
        <v>0.37828947368421051</v>
      </c>
      <c r="L20" s="7">
        <f t="shared" ref="L20:L24" si="14">(J20-B20)/B20</f>
        <v>0.44654088050314467</v>
      </c>
    </row>
    <row r="21" spans="1:12" x14ac:dyDescent="0.25">
      <c r="A21" s="36" t="s">
        <v>24</v>
      </c>
      <c r="B21" s="6">
        <v>246</v>
      </c>
      <c r="C21" s="7">
        <f t="shared" si="8"/>
        <v>0.47766990291262135</v>
      </c>
      <c r="D21" s="6">
        <v>262</v>
      </c>
      <c r="E21" s="7">
        <f t="shared" si="9"/>
        <v>0.43959731543624159</v>
      </c>
      <c r="F21" s="6">
        <v>248</v>
      </c>
      <c r="G21" s="7">
        <f t="shared" si="10"/>
        <v>0.41196013289036543</v>
      </c>
      <c r="H21" s="6">
        <v>292</v>
      </c>
      <c r="I21" s="7">
        <f t="shared" si="11"/>
        <v>0.41536273115220484</v>
      </c>
      <c r="J21" s="6">
        <v>229</v>
      </c>
      <c r="K21" s="7">
        <f t="shared" si="12"/>
        <v>0.37664473684210525</v>
      </c>
      <c r="L21" s="7">
        <f t="shared" si="14"/>
        <v>-6.910569105691057E-2</v>
      </c>
    </row>
    <row r="22" spans="1:12" x14ac:dyDescent="0.25">
      <c r="A22" s="36" t="s">
        <v>25</v>
      </c>
      <c r="B22" s="6">
        <v>89</v>
      </c>
      <c r="C22" s="7">
        <f t="shared" si="8"/>
        <v>0.17281553398058253</v>
      </c>
      <c r="D22" s="6">
        <v>100</v>
      </c>
      <c r="E22" s="7">
        <f t="shared" si="9"/>
        <v>0.16778523489932887</v>
      </c>
      <c r="F22" s="6">
        <v>104</v>
      </c>
      <c r="G22" s="7">
        <f t="shared" si="10"/>
        <v>0.17275747508305647</v>
      </c>
      <c r="H22" s="6">
        <v>149</v>
      </c>
      <c r="I22" s="7">
        <f t="shared" si="11"/>
        <v>0.21194879089615931</v>
      </c>
      <c r="J22" s="6">
        <v>130</v>
      </c>
      <c r="K22" s="7">
        <f t="shared" si="12"/>
        <v>0.21381578947368421</v>
      </c>
      <c r="L22" s="7">
        <f t="shared" si="14"/>
        <v>0.4606741573033708</v>
      </c>
    </row>
    <row r="23" spans="1:12" x14ac:dyDescent="0.25">
      <c r="A23" s="36" t="s">
        <v>26</v>
      </c>
      <c r="B23" s="6">
        <v>21</v>
      </c>
      <c r="C23" s="7">
        <f t="shared" si="8"/>
        <v>4.0776699029126215E-2</v>
      </c>
      <c r="D23" s="6">
        <v>24</v>
      </c>
      <c r="E23" s="7">
        <f t="shared" si="9"/>
        <v>4.0268456375838924E-2</v>
      </c>
      <c r="F23" s="6">
        <v>23</v>
      </c>
      <c r="G23" s="7">
        <f t="shared" si="10"/>
        <v>3.8205980066445183E-2</v>
      </c>
      <c r="H23" s="6">
        <v>26</v>
      </c>
      <c r="I23" s="7">
        <f t="shared" si="11"/>
        <v>3.6984352773826459E-2</v>
      </c>
      <c r="J23" s="6">
        <v>19</v>
      </c>
      <c r="K23" s="7">
        <f t="shared" si="12"/>
        <v>3.125E-2</v>
      </c>
      <c r="L23" s="7">
        <f t="shared" si="14"/>
        <v>-9.5238095238095233E-2</v>
      </c>
    </row>
    <row r="24" spans="1:12" s="4" customFormat="1" x14ac:dyDescent="0.25">
      <c r="A24" s="43" t="s">
        <v>10</v>
      </c>
      <c r="B24" s="8">
        <f>SUM(B20:B23)</f>
        <v>515</v>
      </c>
      <c r="C24" s="9">
        <f t="shared" si="8"/>
        <v>1</v>
      </c>
      <c r="D24" s="8">
        <f t="shared" ref="D24:J24" si="15">SUM(D20:D23)</f>
        <v>596</v>
      </c>
      <c r="E24" s="9">
        <f t="shared" si="9"/>
        <v>1</v>
      </c>
      <c r="F24" s="8">
        <f t="shared" si="15"/>
        <v>602</v>
      </c>
      <c r="G24" s="9">
        <f t="shared" si="10"/>
        <v>1</v>
      </c>
      <c r="H24" s="8">
        <f t="shared" si="15"/>
        <v>703</v>
      </c>
      <c r="I24" s="9">
        <f t="shared" si="11"/>
        <v>1</v>
      </c>
      <c r="J24" s="8">
        <f t="shared" si="15"/>
        <v>608</v>
      </c>
      <c r="K24" s="9">
        <f t="shared" si="12"/>
        <v>1</v>
      </c>
      <c r="L24" s="9">
        <f t="shared" si="14"/>
        <v>0.18058252427184465</v>
      </c>
    </row>
    <row r="25" spans="1:12" ht="30" x14ac:dyDescent="0.25">
      <c r="A25" s="44" t="s">
        <v>27</v>
      </c>
      <c r="B25" s="46" t="s">
        <v>1</v>
      </c>
      <c r="C25" s="46"/>
      <c r="D25" s="46" t="s">
        <v>2</v>
      </c>
      <c r="E25" s="46"/>
      <c r="F25" s="46" t="s">
        <v>3</v>
      </c>
      <c r="G25" s="46"/>
      <c r="H25" s="46" t="s">
        <v>4</v>
      </c>
      <c r="I25" s="46"/>
      <c r="J25" s="46" t="s">
        <v>5</v>
      </c>
      <c r="K25" s="46"/>
      <c r="L25" s="5" t="s">
        <v>6</v>
      </c>
    </row>
    <row r="26" spans="1:12" x14ac:dyDescent="0.25">
      <c r="A26" s="36" t="s">
        <v>28</v>
      </c>
      <c r="B26" s="6">
        <v>248</v>
      </c>
      <c r="C26" s="7">
        <f t="shared" si="8"/>
        <v>0.48155339805825242</v>
      </c>
      <c r="D26" s="6">
        <v>334</v>
      </c>
      <c r="E26" s="7">
        <f t="shared" si="9"/>
        <v>0.56040268456375841</v>
      </c>
      <c r="F26" s="6">
        <v>368</v>
      </c>
      <c r="G26" s="7">
        <f t="shared" si="10"/>
        <v>0.61129568106312293</v>
      </c>
      <c r="H26" s="6">
        <v>417</v>
      </c>
      <c r="I26" s="7">
        <f t="shared" si="11"/>
        <v>0.59317211948790893</v>
      </c>
      <c r="J26" s="6">
        <v>357</v>
      </c>
      <c r="K26" s="7">
        <f t="shared" si="12"/>
        <v>0.58717105263157898</v>
      </c>
      <c r="L26" s="7">
        <f t="shared" ref="L26:L31" si="16">(J26-B26)/B26</f>
        <v>0.43951612903225806</v>
      </c>
    </row>
    <row r="27" spans="1:12" x14ac:dyDescent="0.25">
      <c r="A27" s="36" t="s">
        <v>29</v>
      </c>
      <c r="B27" s="6">
        <v>106</v>
      </c>
      <c r="C27" s="7">
        <f t="shared" si="8"/>
        <v>0.2058252427184466</v>
      </c>
      <c r="D27" s="6">
        <v>103</v>
      </c>
      <c r="E27" s="7">
        <f t="shared" si="9"/>
        <v>0.17281879194630873</v>
      </c>
      <c r="F27" s="6">
        <v>104</v>
      </c>
      <c r="G27" s="7">
        <f t="shared" si="10"/>
        <v>0.17275747508305647</v>
      </c>
      <c r="H27" s="6">
        <v>124</v>
      </c>
      <c r="I27" s="7">
        <f t="shared" si="11"/>
        <v>0.1763869132290185</v>
      </c>
      <c r="J27" s="6">
        <v>108</v>
      </c>
      <c r="K27" s="7">
        <f t="shared" si="12"/>
        <v>0.17763157894736842</v>
      </c>
      <c r="L27" s="7">
        <f t="shared" si="16"/>
        <v>1.8867924528301886E-2</v>
      </c>
    </row>
    <row r="28" spans="1:12" x14ac:dyDescent="0.25">
      <c r="A28" s="36" t="s">
        <v>30</v>
      </c>
      <c r="B28" s="6">
        <v>48</v>
      </c>
      <c r="C28" s="7">
        <f t="shared" si="8"/>
        <v>9.3203883495145634E-2</v>
      </c>
      <c r="D28" s="6">
        <v>55</v>
      </c>
      <c r="E28" s="7">
        <f t="shared" si="9"/>
        <v>9.2281879194630878E-2</v>
      </c>
      <c r="F28" s="6">
        <v>51</v>
      </c>
      <c r="G28" s="7">
        <f t="shared" si="10"/>
        <v>8.4717607973421927E-2</v>
      </c>
      <c r="H28" s="6">
        <v>72</v>
      </c>
      <c r="I28" s="7">
        <f t="shared" si="11"/>
        <v>0.10241820768136557</v>
      </c>
      <c r="J28" s="6">
        <v>46</v>
      </c>
      <c r="K28" s="7">
        <f t="shared" si="12"/>
        <v>7.5657894736842105E-2</v>
      </c>
      <c r="L28" s="7">
        <f t="shared" si="16"/>
        <v>-4.1666666666666664E-2</v>
      </c>
    </row>
    <row r="29" spans="1:12" x14ac:dyDescent="0.25">
      <c r="A29" s="36" t="s">
        <v>31</v>
      </c>
      <c r="B29" s="6">
        <v>6</v>
      </c>
      <c r="C29" s="7">
        <f t="shared" si="8"/>
        <v>1.1650485436893204E-2</v>
      </c>
      <c r="D29" s="6">
        <v>4</v>
      </c>
      <c r="E29" s="7">
        <f t="shared" si="9"/>
        <v>6.7114093959731542E-3</v>
      </c>
      <c r="F29" s="6">
        <v>6</v>
      </c>
      <c r="G29" s="7">
        <f t="shared" si="10"/>
        <v>9.9667774086378731E-3</v>
      </c>
      <c r="H29" s="6">
        <v>4</v>
      </c>
      <c r="I29" s="7">
        <f t="shared" si="11"/>
        <v>5.6899004267425323E-3</v>
      </c>
      <c r="J29" s="6">
        <v>3</v>
      </c>
      <c r="K29" s="7">
        <f t="shared" si="12"/>
        <v>4.9342105263157892E-3</v>
      </c>
      <c r="L29" s="7">
        <f t="shared" si="16"/>
        <v>-0.5</v>
      </c>
    </row>
    <row r="30" spans="1:12" x14ac:dyDescent="0.25">
      <c r="A30" s="36" t="s">
        <v>32</v>
      </c>
      <c r="B30" s="6">
        <v>107</v>
      </c>
      <c r="C30" s="7">
        <f t="shared" si="8"/>
        <v>0.20776699029126214</v>
      </c>
      <c r="D30" s="6">
        <v>100</v>
      </c>
      <c r="E30" s="7">
        <f t="shared" si="9"/>
        <v>0.16778523489932887</v>
      </c>
      <c r="F30" s="6">
        <v>73</v>
      </c>
      <c r="G30" s="7">
        <f t="shared" si="10"/>
        <v>0.1212624584717608</v>
      </c>
      <c r="H30" s="6">
        <v>86</v>
      </c>
      <c r="I30" s="7">
        <f t="shared" si="11"/>
        <v>0.12233285917496443</v>
      </c>
      <c r="J30" s="6">
        <v>94</v>
      </c>
      <c r="K30" s="7">
        <f t="shared" si="12"/>
        <v>0.15460526315789475</v>
      </c>
      <c r="L30" s="7">
        <f t="shared" si="16"/>
        <v>-0.12149532710280374</v>
      </c>
    </row>
    <row r="31" spans="1:12" s="4" customFormat="1" x14ac:dyDescent="0.25">
      <c r="A31" s="43" t="s">
        <v>10</v>
      </c>
      <c r="B31" s="8">
        <f>SUM(B26:B30)</f>
        <v>515</v>
      </c>
      <c r="C31" s="9">
        <f t="shared" si="8"/>
        <v>1</v>
      </c>
      <c r="D31" s="8">
        <f>SUM(D26:D30)</f>
        <v>596</v>
      </c>
      <c r="E31" s="9">
        <f t="shared" si="9"/>
        <v>1</v>
      </c>
      <c r="F31" s="8">
        <f>SUM(F26:F30)</f>
        <v>602</v>
      </c>
      <c r="G31" s="9">
        <f t="shared" si="10"/>
        <v>1</v>
      </c>
      <c r="H31" s="8">
        <f>SUM(H26:H30)</f>
        <v>703</v>
      </c>
      <c r="I31" s="9">
        <f t="shared" si="11"/>
        <v>1</v>
      </c>
      <c r="J31" s="8">
        <f>SUM(J26:J30)</f>
        <v>608</v>
      </c>
      <c r="K31" s="9">
        <f t="shared" si="12"/>
        <v>1</v>
      </c>
      <c r="L31" s="9">
        <f t="shared" si="16"/>
        <v>0.18058252427184465</v>
      </c>
    </row>
    <row r="32" spans="1:12" ht="30" x14ac:dyDescent="0.25">
      <c r="A32" s="40" t="s">
        <v>33</v>
      </c>
      <c r="B32" s="46" t="s">
        <v>1</v>
      </c>
      <c r="C32" s="46"/>
      <c r="D32" s="46" t="s">
        <v>2</v>
      </c>
      <c r="E32" s="46"/>
      <c r="F32" s="46" t="s">
        <v>3</v>
      </c>
      <c r="G32" s="46"/>
      <c r="H32" s="46" t="s">
        <v>4</v>
      </c>
      <c r="I32" s="46"/>
      <c r="J32" s="46" t="s">
        <v>5</v>
      </c>
      <c r="K32" s="46"/>
      <c r="L32" s="5" t="s">
        <v>6</v>
      </c>
    </row>
    <row r="33" spans="1:12" ht="30" x14ac:dyDescent="0.25">
      <c r="A33" s="45" t="s">
        <v>86</v>
      </c>
      <c r="B33" s="6">
        <v>341</v>
      </c>
      <c r="C33" s="7">
        <f t="shared" si="8"/>
        <v>0.6621359223300971</v>
      </c>
      <c r="D33" s="6">
        <v>415</v>
      </c>
      <c r="E33" s="7">
        <f t="shared" si="9"/>
        <v>0.69630872483221473</v>
      </c>
      <c r="F33" s="6">
        <v>395</v>
      </c>
      <c r="G33" s="7">
        <f t="shared" si="10"/>
        <v>0.65614617940199338</v>
      </c>
      <c r="H33" s="6">
        <v>480</v>
      </c>
      <c r="I33" s="7">
        <f t="shared" si="11"/>
        <v>0.6827880512091038</v>
      </c>
      <c r="J33" s="6">
        <v>422</v>
      </c>
      <c r="K33" s="7">
        <f t="shared" si="12"/>
        <v>0.69407894736842102</v>
      </c>
      <c r="L33" s="7">
        <f t="shared" ref="L33:L35" si="17">(J33-B33)/B33</f>
        <v>0.23753665689149561</v>
      </c>
    </row>
    <row r="34" spans="1:12" x14ac:dyDescent="0.25">
      <c r="A34" s="36" t="s">
        <v>34</v>
      </c>
      <c r="B34" s="6">
        <v>174</v>
      </c>
      <c r="C34" s="7">
        <f t="shared" si="8"/>
        <v>0.3378640776699029</v>
      </c>
      <c r="D34" s="6">
        <v>181</v>
      </c>
      <c r="E34" s="7">
        <f t="shared" si="9"/>
        <v>0.30369127516778521</v>
      </c>
      <c r="F34" s="6">
        <v>207</v>
      </c>
      <c r="G34" s="7">
        <f t="shared" si="10"/>
        <v>0.34385382059800662</v>
      </c>
      <c r="H34" s="6">
        <v>223</v>
      </c>
      <c r="I34" s="7">
        <f t="shared" si="11"/>
        <v>0.31721194879089615</v>
      </c>
      <c r="J34" s="6">
        <v>186</v>
      </c>
      <c r="K34" s="7">
        <f t="shared" si="12"/>
        <v>0.30592105263157893</v>
      </c>
      <c r="L34" s="7">
        <f t="shared" si="17"/>
        <v>6.8965517241379309E-2</v>
      </c>
    </row>
    <row r="35" spans="1:12" s="4" customFormat="1" x14ac:dyDescent="0.25">
      <c r="A35" s="43" t="s">
        <v>10</v>
      </c>
      <c r="B35" s="8">
        <f>SUM(B33:B34)</f>
        <v>515</v>
      </c>
      <c r="C35" s="9">
        <f t="shared" si="8"/>
        <v>1</v>
      </c>
      <c r="D35" s="8">
        <f t="shared" ref="D35:J35" si="18">SUM(D33:D34)</f>
        <v>596</v>
      </c>
      <c r="E35" s="9">
        <f t="shared" si="9"/>
        <v>1</v>
      </c>
      <c r="F35" s="8">
        <f t="shared" si="18"/>
        <v>602</v>
      </c>
      <c r="G35" s="9">
        <f t="shared" si="10"/>
        <v>1</v>
      </c>
      <c r="H35" s="8">
        <f t="shared" si="18"/>
        <v>703</v>
      </c>
      <c r="I35" s="9">
        <f t="shared" si="11"/>
        <v>1</v>
      </c>
      <c r="J35" s="8">
        <f t="shared" si="18"/>
        <v>608</v>
      </c>
      <c r="K35" s="9">
        <f t="shared" si="12"/>
        <v>1</v>
      </c>
      <c r="L35" s="9">
        <f t="shared" si="17"/>
        <v>0.18058252427184465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workbookViewId="0">
      <selection activeCell="G4" sqref="G4:G8"/>
    </sheetView>
  </sheetViews>
  <sheetFormatPr defaultRowHeight="15" x14ac:dyDescent="0.25"/>
  <cols>
    <col min="1" max="1" width="38.140625" style="37" customWidth="1"/>
    <col min="2" max="2" width="18.5703125" style="10" customWidth="1"/>
    <col min="3" max="4" width="13.140625" style="10" customWidth="1"/>
    <col min="5" max="5" width="13.140625" style="21" customWidth="1"/>
    <col min="6" max="6" width="13.140625" style="10" customWidth="1"/>
    <col min="7" max="7" width="13.140625" style="21" customWidth="1"/>
    <col min="8" max="8" width="13.140625" style="22" customWidth="1"/>
  </cols>
  <sheetData>
    <row r="1" spans="1:8" x14ac:dyDescent="0.25">
      <c r="A1" s="47" t="s">
        <v>40</v>
      </c>
      <c r="B1" s="47"/>
      <c r="C1" s="47"/>
      <c r="D1" s="47"/>
      <c r="E1" s="47"/>
      <c r="F1" s="47"/>
      <c r="G1" s="47"/>
      <c r="H1" s="47"/>
    </row>
    <row r="2" spans="1:8" x14ac:dyDescent="0.25">
      <c r="A2" s="51"/>
      <c r="B2" s="51"/>
      <c r="C2" s="51"/>
      <c r="D2" s="51"/>
      <c r="E2" s="51"/>
      <c r="F2" s="51"/>
      <c r="G2" s="51"/>
      <c r="H2" s="51"/>
    </row>
    <row r="3" spans="1:8" ht="30" x14ac:dyDescent="0.25">
      <c r="A3" s="41" t="s">
        <v>36</v>
      </c>
      <c r="B3" s="2" t="s">
        <v>37</v>
      </c>
      <c r="C3" s="11" t="s">
        <v>78</v>
      </c>
      <c r="D3" s="11" t="s">
        <v>79</v>
      </c>
      <c r="E3" s="12" t="s">
        <v>80</v>
      </c>
      <c r="F3" s="11" t="s">
        <v>81</v>
      </c>
      <c r="G3" s="12" t="s">
        <v>38</v>
      </c>
      <c r="H3" s="13" t="s">
        <v>82</v>
      </c>
    </row>
    <row r="4" spans="1:8" x14ac:dyDescent="0.25">
      <c r="A4" s="52" t="s">
        <v>41</v>
      </c>
      <c r="B4" s="3" t="s">
        <v>1</v>
      </c>
      <c r="C4" s="3">
        <v>541</v>
      </c>
      <c r="D4" s="3">
        <v>473</v>
      </c>
      <c r="E4" s="23">
        <v>0.87430683918669128</v>
      </c>
      <c r="F4" s="3">
        <v>387</v>
      </c>
      <c r="G4" s="23">
        <v>0.71534195933456557</v>
      </c>
      <c r="H4" s="24" t="s">
        <v>14</v>
      </c>
    </row>
    <row r="5" spans="1:8" x14ac:dyDescent="0.25">
      <c r="A5" s="53"/>
      <c r="B5" s="3" t="s">
        <v>2</v>
      </c>
      <c r="C5" s="6">
        <v>617</v>
      </c>
      <c r="D5" s="6">
        <v>521</v>
      </c>
      <c r="E5" s="23">
        <v>0.84440842787682335</v>
      </c>
      <c r="F5" s="6">
        <v>392</v>
      </c>
      <c r="G5" s="23">
        <v>0.63533225283630468</v>
      </c>
      <c r="H5" s="25" t="s">
        <v>14</v>
      </c>
    </row>
    <row r="6" spans="1:8" x14ac:dyDescent="0.25">
      <c r="A6" s="53"/>
      <c r="B6" s="3" t="s">
        <v>3</v>
      </c>
      <c r="C6" s="6">
        <v>640</v>
      </c>
      <c r="D6" s="6">
        <v>538</v>
      </c>
      <c r="E6" s="23">
        <v>0.84062499999999996</v>
      </c>
      <c r="F6" s="6">
        <v>426</v>
      </c>
      <c r="G6" s="23">
        <v>0.66562500000000002</v>
      </c>
      <c r="H6" s="25" t="s">
        <v>14</v>
      </c>
    </row>
    <row r="7" spans="1:8" x14ac:dyDescent="0.25">
      <c r="A7" s="53"/>
      <c r="B7" s="3" t="s">
        <v>4</v>
      </c>
      <c r="C7" s="6">
        <v>741</v>
      </c>
      <c r="D7" s="6">
        <v>620</v>
      </c>
      <c r="E7" s="23">
        <v>0.83670715249662619</v>
      </c>
      <c r="F7" s="6">
        <v>442</v>
      </c>
      <c r="G7" s="23">
        <v>0.59649122807017541</v>
      </c>
      <c r="H7" s="25" t="s">
        <v>14</v>
      </c>
    </row>
    <row r="8" spans="1:8" x14ac:dyDescent="0.25">
      <c r="A8" s="54"/>
      <c r="B8" s="3" t="s">
        <v>5</v>
      </c>
      <c r="C8" s="6">
        <v>619</v>
      </c>
      <c r="D8" s="6">
        <v>538</v>
      </c>
      <c r="E8" s="23">
        <v>0.86914378029079165</v>
      </c>
      <c r="F8" s="6">
        <v>386</v>
      </c>
      <c r="G8" s="23">
        <v>0.62358642972536349</v>
      </c>
      <c r="H8" s="25" t="s">
        <v>14</v>
      </c>
    </row>
    <row r="10" spans="1:8" ht="30" x14ac:dyDescent="0.25">
      <c r="A10" s="40" t="s">
        <v>39</v>
      </c>
      <c r="B10" s="2" t="s">
        <v>37</v>
      </c>
      <c r="C10" s="11" t="s">
        <v>78</v>
      </c>
      <c r="D10" s="11" t="s">
        <v>79</v>
      </c>
      <c r="E10" s="12" t="s">
        <v>80</v>
      </c>
      <c r="F10" s="11" t="s">
        <v>81</v>
      </c>
      <c r="G10" s="12" t="s">
        <v>38</v>
      </c>
      <c r="H10" s="13" t="s">
        <v>82</v>
      </c>
    </row>
    <row r="11" spans="1:8" x14ac:dyDescent="0.25">
      <c r="A11" s="50" t="s">
        <v>42</v>
      </c>
      <c r="B11" s="3" t="s">
        <v>1</v>
      </c>
      <c r="C11" s="6">
        <v>336</v>
      </c>
      <c r="D11" s="6">
        <v>299</v>
      </c>
      <c r="E11" s="14">
        <v>0.88988095238095233</v>
      </c>
      <c r="F11" s="6">
        <v>238</v>
      </c>
      <c r="G11" s="14">
        <v>0.70833333333333337</v>
      </c>
      <c r="H11" s="25">
        <v>2.4791946308724833</v>
      </c>
    </row>
    <row r="12" spans="1:8" x14ac:dyDescent="0.25">
      <c r="A12" s="50"/>
      <c r="B12" s="3" t="s">
        <v>2</v>
      </c>
      <c r="C12" s="6">
        <v>381</v>
      </c>
      <c r="D12" s="6">
        <v>326</v>
      </c>
      <c r="E12" s="14">
        <v>0.85564304461942253</v>
      </c>
      <c r="F12" s="6">
        <v>235</v>
      </c>
      <c r="G12" s="14">
        <v>0.61679790026246717</v>
      </c>
      <c r="H12" s="25">
        <v>2.2306748466257669</v>
      </c>
    </row>
    <row r="13" spans="1:8" x14ac:dyDescent="0.25">
      <c r="A13" s="50"/>
      <c r="B13" s="3" t="s">
        <v>3</v>
      </c>
      <c r="C13" s="6">
        <v>414</v>
      </c>
      <c r="D13" s="6">
        <v>346</v>
      </c>
      <c r="E13" s="14">
        <v>0.83574879227053145</v>
      </c>
      <c r="F13" s="6">
        <v>266</v>
      </c>
      <c r="G13" s="14">
        <v>0.64251207729468596</v>
      </c>
      <c r="H13" s="25">
        <v>2.4124277456647398</v>
      </c>
    </row>
    <row r="14" spans="1:8" x14ac:dyDescent="0.25">
      <c r="A14" s="50"/>
      <c r="B14" s="3" t="s">
        <v>4</v>
      </c>
      <c r="C14" s="6">
        <v>496</v>
      </c>
      <c r="D14" s="6">
        <v>423</v>
      </c>
      <c r="E14" s="14">
        <v>0.85282258064516125</v>
      </c>
      <c r="F14" s="6">
        <v>297</v>
      </c>
      <c r="G14" s="14">
        <v>0.59879032258064513</v>
      </c>
      <c r="H14" s="25">
        <v>2.1893617021276595</v>
      </c>
    </row>
    <row r="15" spans="1:8" x14ac:dyDescent="0.25">
      <c r="A15" s="50"/>
      <c r="B15" s="3" t="s">
        <v>5</v>
      </c>
      <c r="C15" s="6">
        <v>370</v>
      </c>
      <c r="D15" s="6">
        <v>323</v>
      </c>
      <c r="E15" s="14">
        <v>0.87297297297297294</v>
      </c>
      <c r="F15" s="6">
        <v>219</v>
      </c>
      <c r="G15" s="14">
        <v>0.59189189189189184</v>
      </c>
      <c r="H15" s="25">
        <v>2.2192546583850934</v>
      </c>
    </row>
    <row r="16" spans="1:8" ht="30" x14ac:dyDescent="0.25">
      <c r="A16" s="42"/>
      <c r="B16" s="2" t="s">
        <v>37</v>
      </c>
      <c r="C16" s="11" t="s">
        <v>78</v>
      </c>
      <c r="D16" s="11" t="s">
        <v>79</v>
      </c>
      <c r="E16" s="12" t="s">
        <v>80</v>
      </c>
      <c r="F16" s="11" t="s">
        <v>81</v>
      </c>
      <c r="G16" s="12" t="s">
        <v>38</v>
      </c>
      <c r="H16" s="13" t="s">
        <v>82</v>
      </c>
    </row>
    <row r="17" spans="1:8" x14ac:dyDescent="0.25">
      <c r="A17" s="50" t="s">
        <v>43</v>
      </c>
      <c r="B17" s="3" t="s">
        <v>1</v>
      </c>
      <c r="C17" s="6">
        <v>37</v>
      </c>
      <c r="D17" s="6">
        <v>37</v>
      </c>
      <c r="E17" s="14">
        <v>1</v>
      </c>
      <c r="F17" s="6">
        <v>35</v>
      </c>
      <c r="G17" s="14">
        <v>0.94594594594594594</v>
      </c>
      <c r="H17" s="25">
        <v>2.9027027027027028</v>
      </c>
    </row>
    <row r="18" spans="1:8" x14ac:dyDescent="0.25">
      <c r="A18" s="50"/>
      <c r="B18" s="3" t="s">
        <v>2</v>
      </c>
      <c r="C18" s="6">
        <v>73</v>
      </c>
      <c r="D18" s="6">
        <v>66</v>
      </c>
      <c r="E18" s="14">
        <v>0.90410958904109584</v>
      </c>
      <c r="F18" s="6">
        <v>50</v>
      </c>
      <c r="G18" s="14">
        <v>0.68493150684931503</v>
      </c>
      <c r="H18" s="25">
        <v>2.0909090909090908</v>
      </c>
    </row>
    <row r="19" spans="1:8" x14ac:dyDescent="0.25">
      <c r="A19" s="50"/>
      <c r="B19" s="3" t="s">
        <v>3</v>
      </c>
      <c r="C19" s="6">
        <v>31</v>
      </c>
      <c r="D19" s="6">
        <v>27</v>
      </c>
      <c r="E19" s="14">
        <v>0.87096774193548387</v>
      </c>
      <c r="F19" s="6">
        <v>16</v>
      </c>
      <c r="G19" s="14">
        <v>0.5161290322580645</v>
      </c>
      <c r="H19" s="25">
        <v>2.1148148148148147</v>
      </c>
    </row>
    <row r="20" spans="1:8" x14ac:dyDescent="0.25">
      <c r="A20" s="50"/>
      <c r="B20" s="3" t="s">
        <v>4</v>
      </c>
      <c r="C20" s="6">
        <v>79</v>
      </c>
      <c r="D20" s="6">
        <v>63</v>
      </c>
      <c r="E20" s="14">
        <v>0.79746835443037978</v>
      </c>
      <c r="F20" s="6">
        <v>37</v>
      </c>
      <c r="G20" s="14">
        <v>0.46835443037974683</v>
      </c>
      <c r="H20" s="25">
        <v>2.1904761904761907</v>
      </c>
    </row>
    <row r="21" spans="1:8" x14ac:dyDescent="0.25">
      <c r="A21" s="50"/>
      <c r="B21" s="3" t="s">
        <v>5</v>
      </c>
      <c r="C21" s="6">
        <v>33</v>
      </c>
      <c r="D21" s="6">
        <v>30</v>
      </c>
      <c r="E21" s="14">
        <v>0.90909090909090906</v>
      </c>
      <c r="F21" s="6">
        <v>15</v>
      </c>
      <c r="G21" s="14">
        <v>0.45454545454545453</v>
      </c>
      <c r="H21" s="25">
        <v>1.5233333333333334</v>
      </c>
    </row>
    <row r="22" spans="1:8" ht="30" x14ac:dyDescent="0.25">
      <c r="A22" s="42"/>
      <c r="B22" s="2" t="s">
        <v>37</v>
      </c>
      <c r="C22" s="11" t="s">
        <v>78</v>
      </c>
      <c r="D22" s="11" t="s">
        <v>79</v>
      </c>
      <c r="E22" s="12" t="s">
        <v>80</v>
      </c>
      <c r="F22" s="11" t="s">
        <v>81</v>
      </c>
      <c r="G22" s="12" t="s">
        <v>38</v>
      </c>
      <c r="H22" s="13" t="s">
        <v>82</v>
      </c>
    </row>
    <row r="23" spans="1:8" x14ac:dyDescent="0.25">
      <c r="A23" s="50" t="s">
        <v>44</v>
      </c>
      <c r="B23" s="3" t="s">
        <v>1</v>
      </c>
      <c r="C23" s="6" t="s">
        <v>14</v>
      </c>
      <c r="D23" s="6" t="s">
        <v>14</v>
      </c>
      <c r="E23" s="14" t="s">
        <v>14</v>
      </c>
      <c r="F23" s="6" t="s">
        <v>14</v>
      </c>
      <c r="G23" s="14" t="s">
        <v>14</v>
      </c>
      <c r="H23" s="25" t="s">
        <v>14</v>
      </c>
    </row>
    <row r="24" spans="1:8" x14ac:dyDescent="0.25">
      <c r="A24" s="50"/>
      <c r="B24" s="3" t="s">
        <v>2</v>
      </c>
      <c r="C24" s="6">
        <v>50</v>
      </c>
      <c r="D24" s="6">
        <v>31</v>
      </c>
      <c r="E24" s="14">
        <v>0.62</v>
      </c>
      <c r="F24" s="6">
        <v>24</v>
      </c>
      <c r="G24" s="14">
        <v>0.48</v>
      </c>
      <c r="H24" s="25">
        <v>2.7161290322580647</v>
      </c>
    </row>
    <row r="25" spans="1:8" x14ac:dyDescent="0.25">
      <c r="A25" s="50"/>
      <c r="B25" s="3" t="s">
        <v>3</v>
      </c>
      <c r="C25" s="6">
        <v>46</v>
      </c>
      <c r="D25" s="6">
        <v>36</v>
      </c>
      <c r="E25" s="14">
        <v>0.78260869565217395</v>
      </c>
      <c r="F25" s="6">
        <v>31</v>
      </c>
      <c r="G25" s="14">
        <v>0.67391304347826086</v>
      </c>
      <c r="H25" s="25">
        <v>2.9388888888888887</v>
      </c>
    </row>
    <row r="26" spans="1:8" x14ac:dyDescent="0.25">
      <c r="A26" s="50"/>
      <c r="B26" s="3" t="s">
        <v>4</v>
      </c>
      <c r="C26" s="3">
        <v>39</v>
      </c>
      <c r="D26" s="3">
        <v>23</v>
      </c>
      <c r="E26" s="14">
        <v>0.58974358974358976</v>
      </c>
      <c r="F26" s="3">
        <v>14</v>
      </c>
      <c r="G26" s="14">
        <v>0.35897435897435898</v>
      </c>
      <c r="H26" s="25">
        <v>2.0695652173913048</v>
      </c>
    </row>
    <row r="27" spans="1:8" x14ac:dyDescent="0.25">
      <c r="A27" s="50"/>
      <c r="B27" s="3" t="s">
        <v>5</v>
      </c>
      <c r="C27" s="6">
        <v>44</v>
      </c>
      <c r="D27" s="6">
        <v>29</v>
      </c>
      <c r="E27" s="14">
        <v>0.65909090909090906</v>
      </c>
      <c r="F27" s="6">
        <v>20</v>
      </c>
      <c r="G27" s="14">
        <v>0.45454545454545453</v>
      </c>
      <c r="H27" s="25">
        <v>2.317241379310345</v>
      </c>
    </row>
    <row r="28" spans="1:8" ht="30" x14ac:dyDescent="0.25">
      <c r="A28" s="42"/>
      <c r="B28" s="2" t="s">
        <v>37</v>
      </c>
      <c r="C28" s="11" t="s">
        <v>78</v>
      </c>
      <c r="D28" s="11" t="s">
        <v>79</v>
      </c>
      <c r="E28" s="12" t="s">
        <v>80</v>
      </c>
      <c r="F28" s="11" t="s">
        <v>81</v>
      </c>
      <c r="G28" s="12" t="s">
        <v>38</v>
      </c>
      <c r="H28" s="13" t="s">
        <v>82</v>
      </c>
    </row>
    <row r="29" spans="1:8" x14ac:dyDescent="0.25">
      <c r="A29" s="50" t="s">
        <v>45</v>
      </c>
      <c r="B29" s="3" t="s">
        <v>1</v>
      </c>
      <c r="C29" s="6">
        <v>34</v>
      </c>
      <c r="D29" s="6">
        <v>34</v>
      </c>
      <c r="E29" s="14">
        <v>1</v>
      </c>
      <c r="F29" s="6">
        <v>27</v>
      </c>
      <c r="G29" s="14">
        <v>0.79411764705882348</v>
      </c>
      <c r="H29" s="25">
        <v>2.2999999999999998</v>
      </c>
    </row>
    <row r="30" spans="1:8" x14ac:dyDescent="0.25">
      <c r="A30" s="50"/>
      <c r="B30" s="3" t="s">
        <v>2</v>
      </c>
      <c r="C30" s="6">
        <v>33</v>
      </c>
      <c r="D30" s="6">
        <v>29</v>
      </c>
      <c r="E30" s="14">
        <v>0.87878787878787878</v>
      </c>
      <c r="F30" s="6">
        <v>25</v>
      </c>
      <c r="G30" s="14">
        <v>0.75757575757575757</v>
      </c>
      <c r="H30" s="25">
        <v>2.4931034482758618</v>
      </c>
    </row>
    <row r="31" spans="1:8" x14ac:dyDescent="0.25">
      <c r="A31" s="50"/>
      <c r="B31" s="3" t="s">
        <v>3</v>
      </c>
      <c r="C31" s="6">
        <v>34</v>
      </c>
      <c r="D31" s="6">
        <v>31</v>
      </c>
      <c r="E31" s="14">
        <v>0.91176470588235292</v>
      </c>
      <c r="F31" s="6">
        <v>29</v>
      </c>
      <c r="G31" s="14">
        <v>0.8529411764705882</v>
      </c>
      <c r="H31" s="25">
        <v>3.1766666666666667</v>
      </c>
    </row>
    <row r="32" spans="1:8" x14ac:dyDescent="0.25">
      <c r="A32" s="50"/>
      <c r="B32" s="3" t="s">
        <v>4</v>
      </c>
      <c r="C32" s="6">
        <v>32</v>
      </c>
      <c r="D32" s="6">
        <v>32</v>
      </c>
      <c r="E32" s="14">
        <v>1</v>
      </c>
      <c r="F32" s="6">
        <v>27</v>
      </c>
      <c r="G32" s="14">
        <v>0.84375</v>
      </c>
      <c r="H32" s="25">
        <v>2.8312499999999994</v>
      </c>
    </row>
    <row r="33" spans="1:8" x14ac:dyDescent="0.25">
      <c r="A33" s="50"/>
      <c r="B33" s="3" t="s">
        <v>5</v>
      </c>
      <c r="C33" s="6">
        <v>32</v>
      </c>
      <c r="D33" s="6">
        <v>32</v>
      </c>
      <c r="E33" s="14">
        <v>1</v>
      </c>
      <c r="F33" s="6">
        <v>26</v>
      </c>
      <c r="G33" s="14">
        <v>0.8125</v>
      </c>
      <c r="H33" s="25">
        <v>2.5218750000000001</v>
      </c>
    </row>
    <row r="34" spans="1:8" ht="30" x14ac:dyDescent="0.25">
      <c r="A34" s="42"/>
      <c r="B34" s="2" t="s">
        <v>37</v>
      </c>
      <c r="C34" s="11" t="s">
        <v>78</v>
      </c>
      <c r="D34" s="11" t="s">
        <v>79</v>
      </c>
      <c r="E34" s="12" t="s">
        <v>80</v>
      </c>
      <c r="F34" s="11" t="s">
        <v>81</v>
      </c>
      <c r="G34" s="12" t="s">
        <v>38</v>
      </c>
      <c r="H34" s="13" t="s">
        <v>82</v>
      </c>
    </row>
    <row r="35" spans="1:8" x14ac:dyDescent="0.25">
      <c r="A35" s="50" t="s">
        <v>46</v>
      </c>
      <c r="B35" s="3" t="s">
        <v>1</v>
      </c>
      <c r="C35" s="6" t="s">
        <v>14</v>
      </c>
      <c r="D35" s="6" t="s">
        <v>14</v>
      </c>
      <c r="E35" s="14" t="s">
        <v>14</v>
      </c>
      <c r="F35" s="6" t="s">
        <v>14</v>
      </c>
      <c r="G35" s="14" t="s">
        <v>14</v>
      </c>
      <c r="H35" s="25" t="s">
        <v>14</v>
      </c>
    </row>
    <row r="36" spans="1:8" x14ac:dyDescent="0.25">
      <c r="A36" s="50"/>
      <c r="B36" s="3" t="s">
        <v>2</v>
      </c>
      <c r="C36" s="6">
        <v>19</v>
      </c>
      <c r="D36" s="6">
        <v>17</v>
      </c>
      <c r="E36" s="14">
        <v>0.89473684210526316</v>
      </c>
      <c r="F36" s="6">
        <v>11</v>
      </c>
      <c r="G36" s="14">
        <v>0.57894736842105265</v>
      </c>
      <c r="H36" s="25">
        <v>2.3529411764705883</v>
      </c>
    </row>
    <row r="37" spans="1:8" x14ac:dyDescent="0.25">
      <c r="A37" s="50"/>
      <c r="B37" s="3" t="s">
        <v>3</v>
      </c>
      <c r="C37" s="6">
        <v>27</v>
      </c>
      <c r="D37" s="6">
        <v>20</v>
      </c>
      <c r="E37" s="14">
        <v>0.7407407407407407</v>
      </c>
      <c r="F37" s="6">
        <v>17</v>
      </c>
      <c r="G37" s="14">
        <v>0.62962962962962965</v>
      </c>
      <c r="H37" s="25">
        <v>3.04</v>
      </c>
    </row>
    <row r="38" spans="1:8" x14ac:dyDescent="0.25">
      <c r="A38" s="50"/>
      <c r="B38" s="3" t="s">
        <v>4</v>
      </c>
      <c r="C38" s="6">
        <v>27</v>
      </c>
      <c r="D38" s="6">
        <v>25</v>
      </c>
      <c r="E38" s="14">
        <v>0.92592592592592593</v>
      </c>
      <c r="F38" s="6">
        <v>19</v>
      </c>
      <c r="G38" s="14">
        <v>0.70370370370370372</v>
      </c>
      <c r="H38" s="25">
        <v>2.76</v>
      </c>
    </row>
    <row r="39" spans="1:8" x14ac:dyDescent="0.25">
      <c r="A39" s="50"/>
      <c r="B39" s="3" t="s">
        <v>5</v>
      </c>
      <c r="C39" s="6">
        <v>70</v>
      </c>
      <c r="D39" s="6">
        <v>65</v>
      </c>
      <c r="E39" s="14">
        <v>0.9285714285714286</v>
      </c>
      <c r="F39" s="6">
        <v>56</v>
      </c>
      <c r="G39" s="14">
        <v>0.8</v>
      </c>
      <c r="H39" s="25">
        <v>3.0738461538461537</v>
      </c>
    </row>
    <row r="40" spans="1:8" ht="30" x14ac:dyDescent="0.25">
      <c r="A40" s="42"/>
      <c r="B40" s="2" t="s">
        <v>37</v>
      </c>
      <c r="C40" s="11" t="s">
        <v>78</v>
      </c>
      <c r="D40" s="11" t="s">
        <v>79</v>
      </c>
      <c r="E40" s="12" t="s">
        <v>80</v>
      </c>
      <c r="F40" s="11" t="s">
        <v>81</v>
      </c>
      <c r="G40" s="12" t="s">
        <v>38</v>
      </c>
      <c r="H40" s="13" t="s">
        <v>82</v>
      </c>
    </row>
    <row r="41" spans="1:8" x14ac:dyDescent="0.25">
      <c r="A41" s="50" t="s">
        <v>47</v>
      </c>
      <c r="B41" s="3" t="s">
        <v>1</v>
      </c>
      <c r="C41" s="6">
        <v>70</v>
      </c>
      <c r="D41" s="6">
        <v>53</v>
      </c>
      <c r="E41" s="14">
        <v>0.75714285714285712</v>
      </c>
      <c r="F41" s="6">
        <v>45</v>
      </c>
      <c r="G41" s="14">
        <v>0.6428571428571429</v>
      </c>
      <c r="H41" s="25">
        <v>2.4245283018867925</v>
      </c>
    </row>
    <row r="42" spans="1:8" x14ac:dyDescent="0.25">
      <c r="A42" s="50"/>
      <c r="B42" s="3" t="s">
        <v>2</v>
      </c>
      <c r="C42" s="6" t="s">
        <v>14</v>
      </c>
      <c r="D42" s="6" t="s">
        <v>14</v>
      </c>
      <c r="E42" s="14" t="s">
        <v>14</v>
      </c>
      <c r="F42" s="6" t="s">
        <v>14</v>
      </c>
      <c r="G42" s="14" t="s">
        <v>14</v>
      </c>
      <c r="H42" s="25" t="s">
        <v>14</v>
      </c>
    </row>
    <row r="43" spans="1:8" x14ac:dyDescent="0.25">
      <c r="A43" s="50"/>
      <c r="B43" s="3" t="s">
        <v>3</v>
      </c>
      <c r="C43" s="6" t="s">
        <v>14</v>
      </c>
      <c r="D43" s="6" t="s">
        <v>14</v>
      </c>
      <c r="E43" s="14" t="s">
        <v>14</v>
      </c>
      <c r="F43" s="6" t="s">
        <v>14</v>
      </c>
      <c r="G43" s="14" t="s">
        <v>14</v>
      </c>
      <c r="H43" s="25" t="s">
        <v>14</v>
      </c>
    </row>
    <row r="44" spans="1:8" x14ac:dyDescent="0.25">
      <c r="A44" s="50"/>
      <c r="B44" s="3" t="s">
        <v>4</v>
      </c>
      <c r="C44" s="6" t="s">
        <v>14</v>
      </c>
      <c r="D44" s="6" t="s">
        <v>14</v>
      </c>
      <c r="E44" s="14" t="s">
        <v>14</v>
      </c>
      <c r="F44" s="6" t="s">
        <v>14</v>
      </c>
      <c r="G44" s="14" t="s">
        <v>14</v>
      </c>
      <c r="H44" s="25" t="s">
        <v>14</v>
      </c>
    </row>
    <row r="45" spans="1:8" x14ac:dyDescent="0.25">
      <c r="A45" s="50"/>
      <c r="B45" s="3" t="s">
        <v>5</v>
      </c>
      <c r="C45" s="6" t="s">
        <v>14</v>
      </c>
      <c r="D45" s="6" t="s">
        <v>14</v>
      </c>
      <c r="E45" s="14" t="s">
        <v>14</v>
      </c>
      <c r="F45" s="6" t="s">
        <v>14</v>
      </c>
      <c r="G45" s="14" t="s">
        <v>14</v>
      </c>
      <c r="H45" s="25" t="s">
        <v>14</v>
      </c>
    </row>
    <row r="46" spans="1:8" ht="30" x14ac:dyDescent="0.25">
      <c r="A46" s="42"/>
      <c r="B46" s="2" t="s">
        <v>37</v>
      </c>
      <c r="C46" s="11" t="s">
        <v>78</v>
      </c>
      <c r="D46" s="11" t="s">
        <v>79</v>
      </c>
      <c r="E46" s="12" t="s">
        <v>80</v>
      </c>
      <c r="F46" s="11" t="s">
        <v>81</v>
      </c>
      <c r="G46" s="12" t="s">
        <v>38</v>
      </c>
      <c r="H46" s="13" t="s">
        <v>82</v>
      </c>
    </row>
    <row r="47" spans="1:8" x14ac:dyDescent="0.25">
      <c r="A47" s="50" t="s">
        <v>48</v>
      </c>
      <c r="B47" s="3" t="s">
        <v>1</v>
      </c>
      <c r="C47" s="6">
        <v>33</v>
      </c>
      <c r="D47" s="6">
        <v>23</v>
      </c>
      <c r="E47" s="14">
        <v>0.69696969696969702</v>
      </c>
      <c r="F47" s="6">
        <v>22</v>
      </c>
      <c r="G47" s="14">
        <v>0.66666666666666663</v>
      </c>
      <c r="H47" s="25">
        <v>3.3043478260869565</v>
      </c>
    </row>
    <row r="48" spans="1:8" x14ac:dyDescent="0.25">
      <c r="A48" s="50"/>
      <c r="B48" s="3" t="s">
        <v>2</v>
      </c>
      <c r="C48" s="6">
        <v>30</v>
      </c>
      <c r="D48" s="6">
        <v>26</v>
      </c>
      <c r="E48" s="14">
        <v>0.8666666666666667</v>
      </c>
      <c r="F48" s="6">
        <v>23</v>
      </c>
      <c r="G48" s="14">
        <v>0.76666666666666672</v>
      </c>
      <c r="H48" s="25">
        <v>2.7692307692307692</v>
      </c>
    </row>
    <row r="49" spans="1:8" x14ac:dyDescent="0.25">
      <c r="A49" s="50"/>
      <c r="B49" s="3" t="s">
        <v>3</v>
      </c>
      <c r="C49" s="6">
        <v>23</v>
      </c>
      <c r="D49" s="6">
        <v>19</v>
      </c>
      <c r="E49" s="14">
        <v>0.82608695652173914</v>
      </c>
      <c r="F49" s="6">
        <v>18</v>
      </c>
      <c r="G49" s="14">
        <v>0.78260869565217395</v>
      </c>
      <c r="H49" s="25">
        <v>3.2105263157894739</v>
      </c>
    </row>
    <row r="50" spans="1:8" x14ac:dyDescent="0.25">
      <c r="A50" s="50"/>
      <c r="B50" s="3" t="s">
        <v>4</v>
      </c>
      <c r="C50" s="6">
        <v>36</v>
      </c>
      <c r="D50" s="6">
        <v>25</v>
      </c>
      <c r="E50" s="14">
        <v>0.69444444444444442</v>
      </c>
      <c r="F50" s="6">
        <v>20</v>
      </c>
      <c r="G50" s="14">
        <v>0.55555555555555558</v>
      </c>
      <c r="H50" s="25">
        <v>2.72</v>
      </c>
    </row>
    <row r="51" spans="1:8" x14ac:dyDescent="0.25">
      <c r="A51" s="50"/>
      <c r="B51" s="3" t="s">
        <v>5</v>
      </c>
      <c r="C51" s="6">
        <v>34</v>
      </c>
      <c r="D51" s="6">
        <v>28</v>
      </c>
      <c r="E51" s="14">
        <v>0.82352941176470584</v>
      </c>
      <c r="F51" s="6">
        <v>21</v>
      </c>
      <c r="G51" s="14">
        <v>0.61764705882352944</v>
      </c>
      <c r="H51" s="25">
        <v>2.75</v>
      </c>
    </row>
    <row r="52" spans="1:8" ht="30" x14ac:dyDescent="0.25">
      <c r="A52" s="42"/>
      <c r="B52" s="2" t="s">
        <v>37</v>
      </c>
      <c r="C52" s="11" t="s">
        <v>78</v>
      </c>
      <c r="D52" s="11" t="s">
        <v>79</v>
      </c>
      <c r="E52" s="12" t="s">
        <v>80</v>
      </c>
      <c r="F52" s="11" t="s">
        <v>81</v>
      </c>
      <c r="G52" s="12" t="s">
        <v>38</v>
      </c>
      <c r="H52" s="13" t="s">
        <v>82</v>
      </c>
    </row>
    <row r="53" spans="1:8" x14ac:dyDescent="0.25">
      <c r="A53" s="50" t="s">
        <v>49</v>
      </c>
      <c r="B53" s="3" t="s">
        <v>1</v>
      </c>
      <c r="C53" s="6" t="s">
        <v>14</v>
      </c>
      <c r="D53" s="6" t="s">
        <v>14</v>
      </c>
      <c r="E53" s="14" t="s">
        <v>14</v>
      </c>
      <c r="F53" s="6" t="s">
        <v>14</v>
      </c>
      <c r="G53" s="14" t="s">
        <v>14</v>
      </c>
      <c r="H53" s="25" t="s">
        <v>14</v>
      </c>
    </row>
    <row r="54" spans="1:8" x14ac:dyDescent="0.25">
      <c r="A54" s="50"/>
      <c r="B54" s="3" t="s">
        <v>2</v>
      </c>
      <c r="C54" s="6" t="s">
        <v>14</v>
      </c>
      <c r="D54" s="6" t="s">
        <v>14</v>
      </c>
      <c r="E54" s="14" t="s">
        <v>14</v>
      </c>
      <c r="F54" s="6" t="s">
        <v>14</v>
      </c>
      <c r="G54" s="14" t="s">
        <v>14</v>
      </c>
      <c r="H54" s="25" t="s">
        <v>14</v>
      </c>
    </row>
    <row r="55" spans="1:8" x14ac:dyDescent="0.25">
      <c r="A55" s="50"/>
      <c r="B55" s="3" t="s">
        <v>3</v>
      </c>
      <c r="C55" s="6">
        <v>13</v>
      </c>
      <c r="D55" s="6">
        <v>13</v>
      </c>
      <c r="E55" s="14">
        <v>1</v>
      </c>
      <c r="F55" s="6">
        <v>12</v>
      </c>
      <c r="G55" s="14">
        <v>0.92307692307692313</v>
      </c>
      <c r="H55" s="25">
        <v>3.4615384615384617</v>
      </c>
    </row>
    <row r="56" spans="1:8" x14ac:dyDescent="0.25">
      <c r="A56" s="50"/>
      <c r="B56" s="3" t="s">
        <v>4</v>
      </c>
      <c r="C56" s="6" t="s">
        <v>14</v>
      </c>
      <c r="D56" s="6" t="s">
        <v>14</v>
      </c>
      <c r="E56" s="14" t="s">
        <v>14</v>
      </c>
      <c r="F56" s="6" t="s">
        <v>14</v>
      </c>
      <c r="G56" s="14" t="s">
        <v>14</v>
      </c>
      <c r="H56" s="25" t="s">
        <v>14</v>
      </c>
    </row>
    <row r="57" spans="1:8" x14ac:dyDescent="0.25">
      <c r="A57" s="50"/>
      <c r="B57" s="3" t="s">
        <v>5</v>
      </c>
      <c r="C57" s="6" t="s">
        <v>14</v>
      </c>
      <c r="D57" s="6" t="s">
        <v>14</v>
      </c>
      <c r="E57" s="14" t="s">
        <v>14</v>
      </c>
      <c r="F57" s="6" t="s">
        <v>14</v>
      </c>
      <c r="G57" s="14" t="s">
        <v>14</v>
      </c>
      <c r="H57" s="25" t="s">
        <v>14</v>
      </c>
    </row>
    <row r="58" spans="1:8" ht="30" x14ac:dyDescent="0.25">
      <c r="A58" s="42"/>
      <c r="B58" s="2" t="s">
        <v>37</v>
      </c>
      <c r="C58" s="11" t="s">
        <v>78</v>
      </c>
      <c r="D58" s="11" t="s">
        <v>79</v>
      </c>
      <c r="E58" s="12" t="s">
        <v>80</v>
      </c>
      <c r="F58" s="11" t="s">
        <v>81</v>
      </c>
      <c r="G58" s="12" t="s">
        <v>38</v>
      </c>
      <c r="H58" s="13" t="s">
        <v>82</v>
      </c>
    </row>
    <row r="59" spans="1:8" x14ac:dyDescent="0.25">
      <c r="A59" s="50" t="s">
        <v>50</v>
      </c>
      <c r="B59" s="3" t="s">
        <v>1</v>
      </c>
      <c r="C59" s="6">
        <v>31</v>
      </c>
      <c r="D59" s="6">
        <v>27</v>
      </c>
      <c r="E59" s="14">
        <v>0.87096774193548387</v>
      </c>
      <c r="F59" s="6">
        <v>20</v>
      </c>
      <c r="G59" s="14">
        <v>0.64516129032258063</v>
      </c>
      <c r="H59" s="25">
        <v>2.0814814814814815</v>
      </c>
    </row>
    <row r="60" spans="1:8" x14ac:dyDescent="0.25">
      <c r="A60" s="50"/>
      <c r="B60" s="3" t="s">
        <v>2</v>
      </c>
      <c r="C60" s="6">
        <v>31</v>
      </c>
      <c r="D60" s="6">
        <v>26</v>
      </c>
      <c r="E60" s="14">
        <v>0.83870967741935487</v>
      </c>
      <c r="F60" s="6">
        <v>24</v>
      </c>
      <c r="G60" s="14">
        <v>0.77419354838709675</v>
      </c>
      <c r="H60" s="25">
        <v>2.7384615384615381</v>
      </c>
    </row>
    <row r="61" spans="1:8" x14ac:dyDescent="0.25">
      <c r="A61" s="50"/>
      <c r="B61" s="3" t="s">
        <v>3</v>
      </c>
      <c r="C61" s="6">
        <v>28</v>
      </c>
      <c r="D61" s="6">
        <v>23</v>
      </c>
      <c r="E61" s="14">
        <v>0.8214285714285714</v>
      </c>
      <c r="F61" s="6">
        <v>19</v>
      </c>
      <c r="G61" s="14">
        <v>0.6785714285714286</v>
      </c>
      <c r="H61" s="25">
        <v>2.7956521739130435</v>
      </c>
    </row>
    <row r="62" spans="1:8" x14ac:dyDescent="0.25">
      <c r="A62" s="50"/>
      <c r="B62" s="3" t="s">
        <v>4</v>
      </c>
      <c r="C62" s="6">
        <v>32</v>
      </c>
      <c r="D62" s="6">
        <v>29</v>
      </c>
      <c r="E62" s="14">
        <v>0.90625</v>
      </c>
      <c r="F62" s="6">
        <v>28</v>
      </c>
      <c r="G62" s="14">
        <v>0.875</v>
      </c>
      <c r="H62" s="25">
        <v>3.3793103448275863</v>
      </c>
    </row>
    <row r="63" spans="1:8" x14ac:dyDescent="0.25">
      <c r="A63" s="50"/>
      <c r="B63" s="3" t="s">
        <v>5</v>
      </c>
      <c r="C63" s="6">
        <v>36</v>
      </c>
      <c r="D63" s="6">
        <v>31</v>
      </c>
      <c r="E63" s="14">
        <v>0.86111111111111116</v>
      </c>
      <c r="F63" s="6">
        <v>29</v>
      </c>
      <c r="G63" s="14">
        <v>0.80555555555555558</v>
      </c>
      <c r="H63" s="25">
        <v>3.0129032258064519</v>
      </c>
    </row>
    <row r="64" spans="1:8" ht="30" x14ac:dyDescent="0.25">
      <c r="A64" s="42"/>
      <c r="B64" s="2" t="s">
        <v>37</v>
      </c>
      <c r="C64" s="11" t="s">
        <v>78</v>
      </c>
      <c r="D64" s="11" t="s">
        <v>79</v>
      </c>
      <c r="E64" s="12" t="s">
        <v>80</v>
      </c>
      <c r="F64" s="11" t="s">
        <v>81</v>
      </c>
      <c r="G64" s="12" t="s">
        <v>38</v>
      </c>
      <c r="H64" s="13" t="s">
        <v>82</v>
      </c>
    </row>
    <row r="65" spans="1:8" x14ac:dyDescent="0.25">
      <c r="A65" s="50" t="s">
        <v>51</v>
      </c>
      <c r="B65" s="3" t="s">
        <v>1</v>
      </c>
      <c r="C65" s="6" t="s">
        <v>14</v>
      </c>
      <c r="D65" s="6" t="s">
        <v>14</v>
      </c>
      <c r="E65" s="14" t="s">
        <v>14</v>
      </c>
      <c r="F65" s="6" t="s">
        <v>14</v>
      </c>
      <c r="G65" s="14" t="s">
        <v>14</v>
      </c>
      <c r="H65" s="25" t="s">
        <v>14</v>
      </c>
    </row>
    <row r="66" spans="1:8" x14ac:dyDescent="0.25">
      <c r="A66" s="50"/>
      <c r="B66" s="3" t="s">
        <v>2</v>
      </c>
      <c r="C66" s="6" t="s">
        <v>14</v>
      </c>
      <c r="D66" s="6" t="s">
        <v>14</v>
      </c>
      <c r="E66" s="14" t="s">
        <v>14</v>
      </c>
      <c r="F66" s="6" t="s">
        <v>14</v>
      </c>
      <c r="G66" s="14" t="s">
        <v>14</v>
      </c>
      <c r="H66" s="25" t="s">
        <v>14</v>
      </c>
    </row>
    <row r="67" spans="1:8" x14ac:dyDescent="0.25">
      <c r="A67" s="50"/>
      <c r="B67" s="3" t="s">
        <v>3</v>
      </c>
      <c r="C67" s="6">
        <v>24</v>
      </c>
      <c r="D67" s="6">
        <v>23</v>
      </c>
      <c r="E67" s="14">
        <v>0.95833333333333337</v>
      </c>
      <c r="F67" s="6">
        <v>18</v>
      </c>
      <c r="G67" s="14">
        <v>0.75</v>
      </c>
      <c r="H67" s="25">
        <v>2.6956521739130435</v>
      </c>
    </row>
    <row r="68" spans="1:8" x14ac:dyDescent="0.25">
      <c r="A68" s="50"/>
      <c r="B68" s="3" t="s">
        <v>4</v>
      </c>
      <c r="C68" s="6" t="s">
        <v>14</v>
      </c>
      <c r="D68" s="6" t="s">
        <v>14</v>
      </c>
      <c r="E68" s="14" t="s">
        <v>14</v>
      </c>
      <c r="F68" s="6" t="s">
        <v>14</v>
      </c>
      <c r="G68" s="14" t="s">
        <v>14</v>
      </c>
      <c r="H68" s="25" t="s">
        <v>14</v>
      </c>
    </row>
    <row r="69" spans="1:8" x14ac:dyDescent="0.25">
      <c r="A69" s="50"/>
      <c r="B69" s="3" t="s">
        <v>5</v>
      </c>
      <c r="C69" s="6" t="s">
        <v>14</v>
      </c>
      <c r="D69" s="6" t="s">
        <v>14</v>
      </c>
      <c r="E69" s="14" t="s">
        <v>14</v>
      </c>
      <c r="F69" s="6" t="s">
        <v>14</v>
      </c>
      <c r="G69" s="14" t="s">
        <v>14</v>
      </c>
      <c r="H69" s="25" t="s">
        <v>14</v>
      </c>
    </row>
  </sheetData>
  <mergeCells count="12"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1048576"/>
    </sheetView>
  </sheetViews>
  <sheetFormatPr defaultRowHeight="15" x14ac:dyDescent="0.25"/>
  <cols>
    <col min="1" max="1" width="16.28515625" style="37" customWidth="1"/>
    <col min="2" max="4" width="13.7109375" style="10" customWidth="1"/>
    <col min="5" max="5" width="13.7109375" style="21" customWidth="1"/>
    <col min="6" max="6" width="13.7109375" style="10" customWidth="1"/>
    <col min="7" max="7" width="13.7109375" style="21" customWidth="1"/>
    <col min="8" max="8" width="13.7109375" style="22" customWidth="1"/>
  </cols>
  <sheetData>
    <row r="1" spans="1:8" ht="30" x14ac:dyDescent="0.25">
      <c r="A1" s="40" t="s">
        <v>77</v>
      </c>
      <c r="B1" s="2" t="s">
        <v>37</v>
      </c>
      <c r="C1" s="11" t="s">
        <v>78</v>
      </c>
      <c r="D1" s="11" t="s">
        <v>79</v>
      </c>
      <c r="E1" s="12" t="s">
        <v>80</v>
      </c>
      <c r="F1" s="11" t="s">
        <v>81</v>
      </c>
      <c r="G1" s="12" t="s">
        <v>38</v>
      </c>
      <c r="H1" s="13" t="s">
        <v>82</v>
      </c>
    </row>
    <row r="2" spans="1:8" x14ac:dyDescent="0.25">
      <c r="A2" s="50" t="s">
        <v>52</v>
      </c>
      <c r="B2" s="3" t="s">
        <v>1</v>
      </c>
      <c r="C2" s="6">
        <v>381</v>
      </c>
      <c r="D2" s="6">
        <v>347</v>
      </c>
      <c r="E2" s="14">
        <v>0.91076115485564302</v>
      </c>
      <c r="F2" s="6">
        <v>275</v>
      </c>
      <c r="G2" s="15">
        <v>0.72178477690288712</v>
      </c>
      <c r="H2" s="16">
        <v>2.3890173410404625</v>
      </c>
    </row>
    <row r="3" spans="1:8" x14ac:dyDescent="0.25">
      <c r="A3" s="50"/>
      <c r="B3" s="3" t="s">
        <v>2</v>
      </c>
      <c r="C3" s="6">
        <v>433</v>
      </c>
      <c r="D3" s="6">
        <v>379</v>
      </c>
      <c r="E3" s="14">
        <v>0.87528868360277134</v>
      </c>
      <c r="F3" s="6">
        <v>277</v>
      </c>
      <c r="G3" s="15">
        <v>0.63972286374133946</v>
      </c>
      <c r="H3" s="16">
        <v>2.2044854881266489</v>
      </c>
    </row>
    <row r="4" spans="1:8" x14ac:dyDescent="0.25">
      <c r="A4" s="50"/>
      <c r="B4" s="3" t="s">
        <v>3</v>
      </c>
      <c r="C4" s="6">
        <v>488</v>
      </c>
      <c r="D4" s="6">
        <v>430</v>
      </c>
      <c r="E4" s="14">
        <v>0.88114754098360659</v>
      </c>
      <c r="F4" s="6">
        <v>334</v>
      </c>
      <c r="G4" s="15">
        <v>0.68442622950819676</v>
      </c>
      <c r="H4" s="16">
        <v>2.5319347319347316</v>
      </c>
    </row>
    <row r="5" spans="1:8" x14ac:dyDescent="0.25">
      <c r="A5" s="50"/>
      <c r="B5" s="3" t="s">
        <v>4</v>
      </c>
      <c r="C5" s="6">
        <v>475</v>
      </c>
      <c r="D5" s="6">
        <v>418</v>
      </c>
      <c r="E5" s="14">
        <v>0.88</v>
      </c>
      <c r="F5" s="6">
        <v>295</v>
      </c>
      <c r="G5" s="15">
        <v>0.62105263157894741</v>
      </c>
      <c r="H5" s="16">
        <v>2.233732057416268</v>
      </c>
    </row>
    <row r="6" spans="1:8" x14ac:dyDescent="0.25">
      <c r="A6" s="50"/>
      <c r="B6" s="3" t="s">
        <v>5</v>
      </c>
      <c r="C6" s="6">
        <v>358</v>
      </c>
      <c r="D6" s="6">
        <v>323</v>
      </c>
      <c r="E6" s="14">
        <v>0.9022346368715084</v>
      </c>
      <c r="F6" s="6">
        <v>223</v>
      </c>
      <c r="G6" s="15">
        <v>0.62290502793296088</v>
      </c>
      <c r="H6" s="16">
        <v>2.2291925465838509</v>
      </c>
    </row>
    <row r="7" spans="1:8" x14ac:dyDescent="0.25">
      <c r="A7" s="55" t="s">
        <v>53</v>
      </c>
      <c r="B7" s="3" t="s">
        <v>1</v>
      </c>
      <c r="C7" s="17">
        <v>31</v>
      </c>
      <c r="D7" s="17">
        <v>27</v>
      </c>
      <c r="E7" s="18">
        <v>0.87096774193548387</v>
      </c>
      <c r="F7" s="17">
        <v>20</v>
      </c>
      <c r="G7" s="19">
        <v>0.64516129032258063</v>
      </c>
      <c r="H7" s="20">
        <v>2.0814814814814815</v>
      </c>
    </row>
    <row r="8" spans="1:8" x14ac:dyDescent="0.25">
      <c r="A8" s="55"/>
      <c r="B8" s="3" t="s">
        <v>2</v>
      </c>
      <c r="C8" s="17">
        <v>31</v>
      </c>
      <c r="D8" s="17">
        <v>26</v>
      </c>
      <c r="E8" s="18">
        <v>0.83870967741935487</v>
      </c>
      <c r="F8" s="17">
        <v>24</v>
      </c>
      <c r="G8" s="19">
        <v>0.77419354838709675</v>
      </c>
      <c r="H8" s="20">
        <v>2.7384615384615381</v>
      </c>
    </row>
    <row r="9" spans="1:8" x14ac:dyDescent="0.25">
      <c r="A9" s="55"/>
      <c r="B9" s="3" t="s">
        <v>3</v>
      </c>
      <c r="C9" s="17" t="s">
        <v>14</v>
      </c>
      <c r="D9" s="17" t="s">
        <v>14</v>
      </c>
      <c r="E9" s="18" t="s">
        <v>14</v>
      </c>
      <c r="F9" s="17" t="s">
        <v>14</v>
      </c>
      <c r="G9" s="19" t="s">
        <v>14</v>
      </c>
      <c r="H9" s="20" t="s">
        <v>14</v>
      </c>
    </row>
    <row r="10" spans="1:8" x14ac:dyDescent="0.25">
      <c r="A10" s="55"/>
      <c r="B10" s="3" t="s">
        <v>4</v>
      </c>
      <c r="C10" s="17">
        <v>32</v>
      </c>
      <c r="D10" s="17">
        <v>29</v>
      </c>
      <c r="E10" s="18">
        <v>0.90625</v>
      </c>
      <c r="F10" s="17">
        <v>28</v>
      </c>
      <c r="G10" s="19">
        <v>0.875</v>
      </c>
      <c r="H10" s="20">
        <v>3.3793103448275863</v>
      </c>
    </row>
    <row r="11" spans="1:8" x14ac:dyDescent="0.25">
      <c r="A11" s="55"/>
      <c r="B11" s="3" t="s">
        <v>5</v>
      </c>
      <c r="C11" s="17">
        <v>36</v>
      </c>
      <c r="D11" s="17">
        <v>31</v>
      </c>
      <c r="E11" s="18">
        <v>0.86111111111111116</v>
      </c>
      <c r="F11" s="17">
        <v>29</v>
      </c>
      <c r="G11" s="19">
        <v>0.80555555555555558</v>
      </c>
      <c r="H11" s="20">
        <v>3.0129032258064519</v>
      </c>
    </row>
    <row r="12" spans="1:8" x14ac:dyDescent="0.25">
      <c r="A12" s="50" t="s">
        <v>54</v>
      </c>
      <c r="B12" s="3" t="s">
        <v>1</v>
      </c>
      <c r="C12" s="17">
        <v>129</v>
      </c>
      <c r="D12" s="17">
        <v>99</v>
      </c>
      <c r="E12" s="18">
        <v>0.76744186046511631</v>
      </c>
      <c r="F12" s="17">
        <v>92</v>
      </c>
      <c r="G12" s="19">
        <v>0.71317829457364346</v>
      </c>
      <c r="H12" s="20">
        <v>3.0612244897959182</v>
      </c>
    </row>
    <row r="13" spans="1:8" x14ac:dyDescent="0.25">
      <c r="A13" s="50"/>
      <c r="B13" s="3" t="s">
        <v>2</v>
      </c>
      <c r="C13" s="17">
        <v>153</v>
      </c>
      <c r="D13" s="17">
        <v>116</v>
      </c>
      <c r="E13" s="18">
        <v>0.75816993464052285</v>
      </c>
      <c r="F13" s="17">
        <v>91</v>
      </c>
      <c r="G13" s="19">
        <v>0.59477124183006536</v>
      </c>
      <c r="H13" s="20">
        <v>2.5706896551724134</v>
      </c>
    </row>
    <row r="14" spans="1:8" x14ac:dyDescent="0.25">
      <c r="A14" s="50"/>
      <c r="B14" s="3" t="s">
        <v>3</v>
      </c>
      <c r="C14" s="17">
        <v>152</v>
      </c>
      <c r="D14" s="17">
        <v>108</v>
      </c>
      <c r="E14" s="18">
        <v>0.71052631578947367</v>
      </c>
      <c r="F14" s="17">
        <v>92</v>
      </c>
      <c r="G14" s="19">
        <v>0.60526315789473684</v>
      </c>
      <c r="H14" s="20">
        <v>2.7759259259259257</v>
      </c>
    </row>
    <row r="15" spans="1:8" x14ac:dyDescent="0.25">
      <c r="A15" s="50"/>
      <c r="B15" s="3" t="s">
        <v>4</v>
      </c>
      <c r="C15" s="17">
        <v>234</v>
      </c>
      <c r="D15" s="17">
        <v>173</v>
      </c>
      <c r="E15" s="18">
        <v>0.73931623931623935</v>
      </c>
      <c r="F15" s="17">
        <v>119</v>
      </c>
      <c r="G15" s="19">
        <v>0.50854700854700852</v>
      </c>
      <c r="H15" s="20">
        <v>2.3445086705202307</v>
      </c>
    </row>
    <row r="16" spans="1:8" x14ac:dyDescent="0.25">
      <c r="A16" s="50"/>
      <c r="B16" s="3" t="s">
        <v>5</v>
      </c>
      <c r="C16" s="17">
        <v>225</v>
      </c>
      <c r="D16" s="17">
        <v>184</v>
      </c>
      <c r="E16" s="18">
        <v>0.81777777777777783</v>
      </c>
      <c r="F16" s="17">
        <v>134</v>
      </c>
      <c r="G16" s="19">
        <v>0.5955555555555555</v>
      </c>
      <c r="H16" s="20">
        <v>2.5391304347826087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15" workbookViewId="0">
      <selection activeCell="A33" sqref="A1:A1048576"/>
    </sheetView>
  </sheetViews>
  <sheetFormatPr defaultRowHeight="15" x14ac:dyDescent="0.25"/>
  <cols>
    <col min="1" max="1" width="14" style="37" customWidth="1"/>
    <col min="2" max="8" width="14" style="10" customWidth="1"/>
  </cols>
  <sheetData>
    <row r="1" spans="1:8" ht="30" x14ac:dyDescent="0.25">
      <c r="A1" s="40" t="s">
        <v>0</v>
      </c>
      <c r="B1" s="2" t="s">
        <v>37</v>
      </c>
      <c r="C1" s="11" t="s">
        <v>78</v>
      </c>
      <c r="D1" s="11" t="s">
        <v>79</v>
      </c>
      <c r="E1" s="12" t="s">
        <v>80</v>
      </c>
      <c r="F1" s="11" t="s">
        <v>81</v>
      </c>
      <c r="G1" s="12" t="s">
        <v>38</v>
      </c>
      <c r="H1" s="13" t="s">
        <v>82</v>
      </c>
    </row>
    <row r="2" spans="1:8" x14ac:dyDescent="0.25">
      <c r="A2" s="50" t="s">
        <v>7</v>
      </c>
      <c r="B2" s="3" t="s">
        <v>1</v>
      </c>
      <c r="C2" s="6">
        <v>344</v>
      </c>
      <c r="D2" s="6">
        <v>296</v>
      </c>
      <c r="E2" s="14">
        <v>0.86046511627906974</v>
      </c>
      <c r="F2" s="6">
        <v>247</v>
      </c>
      <c r="G2" s="14">
        <v>0.71802325581395354</v>
      </c>
      <c r="H2" s="25">
        <v>2.577627118644068</v>
      </c>
    </row>
    <row r="3" spans="1:8" x14ac:dyDescent="0.25">
      <c r="A3" s="50"/>
      <c r="B3" s="3" t="s">
        <v>2</v>
      </c>
      <c r="C3" s="6">
        <v>408</v>
      </c>
      <c r="D3" s="6">
        <v>346</v>
      </c>
      <c r="E3" s="14">
        <v>0.84803921568627449</v>
      </c>
      <c r="F3" s="6">
        <v>264</v>
      </c>
      <c r="G3" s="14">
        <v>0.6470588235294118</v>
      </c>
      <c r="H3" s="25">
        <v>2.3546242774566477</v>
      </c>
    </row>
    <row r="4" spans="1:8" x14ac:dyDescent="0.25">
      <c r="A4" s="50"/>
      <c r="B4" s="3" t="s">
        <v>3</v>
      </c>
      <c r="C4" s="6">
        <v>450</v>
      </c>
      <c r="D4" s="6">
        <v>378</v>
      </c>
      <c r="E4" s="14">
        <v>0.84</v>
      </c>
      <c r="F4" s="6">
        <v>302</v>
      </c>
      <c r="G4" s="14">
        <v>0.6711111111111111</v>
      </c>
      <c r="H4" s="25">
        <v>2.6143236074270555</v>
      </c>
    </row>
    <row r="5" spans="1:8" x14ac:dyDescent="0.25">
      <c r="A5" s="50"/>
      <c r="B5" s="3" t="s">
        <v>4</v>
      </c>
      <c r="C5" s="6">
        <v>488</v>
      </c>
      <c r="D5" s="6">
        <v>406</v>
      </c>
      <c r="E5" s="14">
        <v>0.83196721311475408</v>
      </c>
      <c r="F5" s="6">
        <v>293</v>
      </c>
      <c r="G5" s="14">
        <v>0.60040983606557374</v>
      </c>
      <c r="H5" s="25">
        <v>2.3490147783251234</v>
      </c>
    </row>
    <row r="6" spans="1:8" x14ac:dyDescent="0.25">
      <c r="A6" s="50"/>
      <c r="B6" s="3" t="s">
        <v>5</v>
      </c>
      <c r="C6" s="6">
        <v>413</v>
      </c>
      <c r="D6" s="6">
        <v>356</v>
      </c>
      <c r="E6" s="14">
        <v>0.86198547215496368</v>
      </c>
      <c r="F6" s="6">
        <v>265</v>
      </c>
      <c r="G6" s="14">
        <v>0.64164648910411626</v>
      </c>
      <c r="H6" s="25">
        <v>2.4907042253521126</v>
      </c>
    </row>
    <row r="7" spans="1:8" x14ac:dyDescent="0.25">
      <c r="A7" s="50" t="s">
        <v>8</v>
      </c>
      <c r="B7" s="3" t="s">
        <v>1</v>
      </c>
      <c r="C7" s="6">
        <v>194</v>
      </c>
      <c r="D7" s="6">
        <v>175</v>
      </c>
      <c r="E7" s="14">
        <v>0.90206185567010311</v>
      </c>
      <c r="F7" s="6">
        <v>139</v>
      </c>
      <c r="G7" s="14">
        <v>0.71649484536082475</v>
      </c>
      <c r="H7" s="25">
        <v>2.4103448275862069</v>
      </c>
    </row>
    <row r="8" spans="1:8" x14ac:dyDescent="0.25">
      <c r="A8" s="50"/>
      <c r="B8" s="3" t="s">
        <v>2</v>
      </c>
      <c r="C8" s="6">
        <v>206</v>
      </c>
      <c r="D8" s="6">
        <v>173</v>
      </c>
      <c r="E8" s="14">
        <v>0.83980582524271841</v>
      </c>
      <c r="F8" s="6">
        <v>126</v>
      </c>
      <c r="G8" s="14">
        <v>0.61165048543689315</v>
      </c>
      <c r="H8" s="25">
        <v>2.2208092485549131</v>
      </c>
    </row>
    <row r="9" spans="1:8" x14ac:dyDescent="0.25">
      <c r="A9" s="50"/>
      <c r="B9" s="3" t="s">
        <v>3</v>
      </c>
      <c r="C9" s="6">
        <v>185</v>
      </c>
      <c r="D9" s="6">
        <v>156</v>
      </c>
      <c r="E9" s="14">
        <v>0.84324324324324329</v>
      </c>
      <c r="F9" s="6">
        <v>122</v>
      </c>
      <c r="G9" s="14">
        <v>0.6594594594594595</v>
      </c>
      <c r="H9" s="25">
        <v>2.5217948717948717</v>
      </c>
    </row>
    <row r="10" spans="1:8" x14ac:dyDescent="0.25">
      <c r="A10" s="50"/>
      <c r="B10" s="3" t="s">
        <v>4</v>
      </c>
      <c r="C10" s="6">
        <v>250</v>
      </c>
      <c r="D10" s="6">
        <v>211</v>
      </c>
      <c r="E10" s="14">
        <v>0.84399999999999997</v>
      </c>
      <c r="F10" s="6">
        <v>148</v>
      </c>
      <c r="G10" s="14">
        <v>0.59199999999999997</v>
      </c>
      <c r="H10" s="25">
        <v>2.2729857819905215</v>
      </c>
    </row>
    <row r="11" spans="1:8" x14ac:dyDescent="0.25">
      <c r="A11" s="50"/>
      <c r="B11" s="3" t="s">
        <v>5</v>
      </c>
      <c r="C11" s="6">
        <v>201</v>
      </c>
      <c r="D11" s="6">
        <v>177</v>
      </c>
      <c r="E11" s="14">
        <v>0.88059701492537312</v>
      </c>
      <c r="F11" s="6">
        <v>116</v>
      </c>
      <c r="G11" s="14">
        <v>0.57711442786069655</v>
      </c>
      <c r="H11" s="25">
        <v>2.1327683615819208</v>
      </c>
    </row>
    <row r="12" spans="1:8" ht="30" x14ac:dyDescent="0.25">
      <c r="A12" s="40" t="s">
        <v>55</v>
      </c>
      <c r="B12" s="2" t="s">
        <v>37</v>
      </c>
      <c r="C12" s="11" t="s">
        <v>78</v>
      </c>
      <c r="D12" s="11" t="s">
        <v>79</v>
      </c>
      <c r="E12" s="12" t="s">
        <v>80</v>
      </c>
      <c r="F12" s="11" t="s">
        <v>81</v>
      </c>
      <c r="G12" s="12" t="s">
        <v>38</v>
      </c>
      <c r="H12" s="13" t="s">
        <v>82</v>
      </c>
    </row>
    <row r="13" spans="1:8" x14ac:dyDescent="0.25">
      <c r="A13" s="56" t="s">
        <v>56</v>
      </c>
      <c r="B13" s="3" t="s">
        <v>1</v>
      </c>
      <c r="C13" s="6">
        <v>26</v>
      </c>
      <c r="D13" s="6">
        <v>22</v>
      </c>
      <c r="E13" s="14">
        <v>0.84615384615384615</v>
      </c>
      <c r="F13" s="6">
        <v>19</v>
      </c>
      <c r="G13" s="14">
        <v>0.73076923076923073</v>
      </c>
      <c r="H13" s="25">
        <v>2.290909090909091</v>
      </c>
    </row>
    <row r="14" spans="1:8" x14ac:dyDescent="0.25">
      <c r="A14" s="57"/>
      <c r="B14" s="3" t="s">
        <v>2</v>
      </c>
      <c r="C14" s="6">
        <v>52</v>
      </c>
      <c r="D14" s="6">
        <v>45</v>
      </c>
      <c r="E14" s="14">
        <v>0.86538461538461542</v>
      </c>
      <c r="F14" s="6">
        <v>24</v>
      </c>
      <c r="G14" s="14">
        <v>0.46153846153846156</v>
      </c>
      <c r="H14" s="25">
        <v>1.6888888888888889</v>
      </c>
    </row>
    <row r="15" spans="1:8" x14ac:dyDescent="0.25">
      <c r="A15" s="57"/>
      <c r="B15" s="3" t="s">
        <v>3</v>
      </c>
      <c r="C15" s="6">
        <v>38</v>
      </c>
      <c r="D15" s="6">
        <v>32</v>
      </c>
      <c r="E15" s="14">
        <v>0.84210526315789469</v>
      </c>
      <c r="F15" s="6">
        <v>24</v>
      </c>
      <c r="G15" s="14">
        <v>0.63157894736842102</v>
      </c>
      <c r="H15" s="25">
        <v>2.3562500000000002</v>
      </c>
    </row>
    <row r="16" spans="1:8" x14ac:dyDescent="0.25">
      <c r="A16" s="57"/>
      <c r="B16" s="3" t="s">
        <v>4</v>
      </c>
      <c r="C16" s="6">
        <v>45</v>
      </c>
      <c r="D16" s="6">
        <v>35</v>
      </c>
      <c r="E16" s="14">
        <v>0.77777777777777779</v>
      </c>
      <c r="F16" s="6">
        <v>18</v>
      </c>
      <c r="G16" s="14">
        <v>0.4</v>
      </c>
      <c r="H16" s="25">
        <v>1.58</v>
      </c>
    </row>
    <row r="17" spans="1:8" x14ac:dyDescent="0.25">
      <c r="A17" s="58"/>
      <c r="B17" s="3" t="s">
        <v>5</v>
      </c>
      <c r="C17" s="6">
        <v>47</v>
      </c>
      <c r="D17" s="6">
        <v>39</v>
      </c>
      <c r="E17" s="14">
        <v>0.82978723404255317</v>
      </c>
      <c r="F17" s="6">
        <v>25</v>
      </c>
      <c r="G17" s="14">
        <v>0.53191489361702127</v>
      </c>
      <c r="H17" s="25">
        <v>1.9153846153846155</v>
      </c>
    </row>
    <row r="18" spans="1:8" x14ac:dyDescent="0.25">
      <c r="A18" s="55" t="s">
        <v>57</v>
      </c>
      <c r="B18" s="3" t="s">
        <v>1</v>
      </c>
      <c r="C18" s="26">
        <v>1</v>
      </c>
      <c r="D18" s="26">
        <v>0</v>
      </c>
      <c r="E18" s="14">
        <v>0</v>
      </c>
      <c r="F18" s="26">
        <v>0</v>
      </c>
      <c r="G18" s="14">
        <v>0</v>
      </c>
      <c r="H18" s="27"/>
    </row>
    <row r="19" spans="1:8" x14ac:dyDescent="0.25">
      <c r="A19" s="55"/>
      <c r="B19" s="3" t="s">
        <v>2</v>
      </c>
      <c r="C19" s="6">
        <v>4</v>
      </c>
      <c r="D19" s="6">
        <v>2</v>
      </c>
      <c r="E19" s="14">
        <v>0.5</v>
      </c>
      <c r="F19" s="6">
        <v>1</v>
      </c>
      <c r="G19" s="14">
        <v>0.25</v>
      </c>
      <c r="H19" s="25">
        <v>1</v>
      </c>
    </row>
    <row r="20" spans="1:8" x14ac:dyDescent="0.25">
      <c r="A20" s="55"/>
      <c r="B20" s="3" t="s">
        <v>3</v>
      </c>
      <c r="C20" s="26">
        <v>4</v>
      </c>
      <c r="D20" s="26">
        <v>3</v>
      </c>
      <c r="E20" s="14">
        <v>0.75</v>
      </c>
      <c r="F20" s="26">
        <v>2</v>
      </c>
      <c r="G20" s="14">
        <v>0.5</v>
      </c>
      <c r="H20" s="27">
        <v>2.2333333333333334</v>
      </c>
    </row>
    <row r="21" spans="1:8" x14ac:dyDescent="0.25">
      <c r="A21" s="55"/>
      <c r="B21" s="3" t="s">
        <v>4</v>
      </c>
      <c r="C21" s="6">
        <v>2</v>
      </c>
      <c r="D21" s="6">
        <v>2</v>
      </c>
      <c r="E21" s="14">
        <v>1</v>
      </c>
      <c r="F21" s="6">
        <v>1</v>
      </c>
      <c r="G21" s="14">
        <v>0.5</v>
      </c>
      <c r="H21" s="25">
        <v>2</v>
      </c>
    </row>
    <row r="22" spans="1:8" x14ac:dyDescent="0.25">
      <c r="A22" s="55"/>
      <c r="B22" s="3" t="s">
        <v>5</v>
      </c>
      <c r="C22" s="6">
        <v>1</v>
      </c>
      <c r="D22" s="6">
        <v>1</v>
      </c>
      <c r="E22" s="14">
        <v>1</v>
      </c>
      <c r="F22" s="6">
        <v>1</v>
      </c>
      <c r="G22" s="14">
        <v>1</v>
      </c>
      <c r="H22" s="25">
        <v>2</v>
      </c>
    </row>
    <row r="23" spans="1:8" x14ac:dyDescent="0.25">
      <c r="A23" s="50" t="s">
        <v>15</v>
      </c>
      <c r="B23" s="3" t="s">
        <v>1</v>
      </c>
      <c r="C23" s="6">
        <v>6</v>
      </c>
      <c r="D23" s="6">
        <v>6</v>
      </c>
      <c r="E23" s="14">
        <v>1</v>
      </c>
      <c r="F23" s="6">
        <v>5</v>
      </c>
      <c r="G23" s="14">
        <v>0.83333333333333337</v>
      </c>
      <c r="H23" s="25">
        <v>2.4500000000000002</v>
      </c>
    </row>
    <row r="24" spans="1:8" x14ac:dyDescent="0.25">
      <c r="A24" s="50"/>
      <c r="B24" s="3" t="s">
        <v>2</v>
      </c>
      <c r="C24" s="6">
        <v>16</v>
      </c>
      <c r="D24" s="6">
        <v>10</v>
      </c>
      <c r="E24" s="14">
        <v>0.625</v>
      </c>
      <c r="F24" s="6">
        <v>8</v>
      </c>
      <c r="G24" s="14">
        <v>0.5</v>
      </c>
      <c r="H24" s="25">
        <v>2.5</v>
      </c>
    </row>
    <row r="25" spans="1:8" x14ac:dyDescent="0.25">
      <c r="A25" s="50"/>
      <c r="B25" s="3" t="s">
        <v>3</v>
      </c>
      <c r="C25" s="26">
        <v>11</v>
      </c>
      <c r="D25" s="26">
        <v>7</v>
      </c>
      <c r="E25" s="14">
        <v>0.63636363636363635</v>
      </c>
      <c r="F25" s="26">
        <v>7</v>
      </c>
      <c r="G25" s="14">
        <v>0.63636363636363635</v>
      </c>
      <c r="H25" s="27">
        <v>3.4857142857142858</v>
      </c>
    </row>
    <row r="26" spans="1:8" x14ac:dyDescent="0.25">
      <c r="A26" s="50"/>
      <c r="B26" s="3" t="s">
        <v>4</v>
      </c>
      <c r="C26" s="6">
        <v>24</v>
      </c>
      <c r="D26" s="6">
        <v>20</v>
      </c>
      <c r="E26" s="14">
        <v>0.83333333333333337</v>
      </c>
      <c r="F26" s="6">
        <v>11</v>
      </c>
      <c r="G26" s="14">
        <v>0.45833333333333331</v>
      </c>
      <c r="H26" s="25">
        <v>1.75</v>
      </c>
    </row>
    <row r="27" spans="1:8" x14ac:dyDescent="0.25">
      <c r="A27" s="50"/>
      <c r="B27" s="3" t="s">
        <v>5</v>
      </c>
      <c r="C27" s="6">
        <v>14</v>
      </c>
      <c r="D27" s="6">
        <v>12</v>
      </c>
      <c r="E27" s="14">
        <v>0.8571428571428571</v>
      </c>
      <c r="F27" s="6">
        <v>9</v>
      </c>
      <c r="G27" s="14">
        <v>0.6428571428571429</v>
      </c>
      <c r="H27" s="25">
        <v>2.5250000000000004</v>
      </c>
    </row>
    <row r="28" spans="1:8" x14ac:dyDescent="0.25">
      <c r="A28" s="50" t="s">
        <v>16</v>
      </c>
      <c r="B28" s="3" t="s">
        <v>1</v>
      </c>
      <c r="C28" s="6">
        <v>18</v>
      </c>
      <c r="D28" s="6">
        <v>15</v>
      </c>
      <c r="E28" s="14">
        <v>0.83333333333333337</v>
      </c>
      <c r="F28" s="6">
        <v>10</v>
      </c>
      <c r="G28" s="14">
        <v>0.55555555555555558</v>
      </c>
      <c r="H28" s="25">
        <v>1.82</v>
      </c>
    </row>
    <row r="29" spans="1:8" x14ac:dyDescent="0.25">
      <c r="A29" s="50"/>
      <c r="B29" s="3" t="s">
        <v>2</v>
      </c>
      <c r="C29" s="6">
        <v>15</v>
      </c>
      <c r="D29" s="6">
        <v>11</v>
      </c>
      <c r="E29" s="14">
        <v>0.73333333333333328</v>
      </c>
      <c r="F29" s="6">
        <v>10</v>
      </c>
      <c r="G29" s="14">
        <v>0.66666666666666663</v>
      </c>
      <c r="H29" s="25">
        <v>2.8454545454545452</v>
      </c>
    </row>
    <row r="30" spans="1:8" x14ac:dyDescent="0.25">
      <c r="A30" s="50"/>
      <c r="B30" s="3" t="s">
        <v>3</v>
      </c>
      <c r="C30" s="6">
        <v>14</v>
      </c>
      <c r="D30" s="6">
        <v>12</v>
      </c>
      <c r="E30" s="14">
        <v>0.8571428571428571</v>
      </c>
      <c r="F30" s="6">
        <v>6</v>
      </c>
      <c r="G30" s="14">
        <v>0.42857142857142855</v>
      </c>
      <c r="H30" s="25">
        <v>1.9749999999999999</v>
      </c>
    </row>
    <row r="31" spans="1:8" x14ac:dyDescent="0.25">
      <c r="A31" s="50"/>
      <c r="B31" s="3" t="s">
        <v>4</v>
      </c>
      <c r="C31" s="6">
        <v>30</v>
      </c>
      <c r="D31" s="6">
        <v>24</v>
      </c>
      <c r="E31" s="14">
        <v>0.8</v>
      </c>
      <c r="F31" s="6">
        <v>19</v>
      </c>
      <c r="G31" s="14">
        <v>0.6333333333333333</v>
      </c>
      <c r="H31" s="25">
        <v>2.5958333333333332</v>
      </c>
    </row>
    <row r="32" spans="1:8" x14ac:dyDescent="0.25">
      <c r="A32" s="50"/>
      <c r="B32" s="3" t="s">
        <v>5</v>
      </c>
      <c r="C32" s="6">
        <v>16</v>
      </c>
      <c r="D32" s="6">
        <v>14</v>
      </c>
      <c r="E32" s="14">
        <v>0.875</v>
      </c>
      <c r="F32" s="6">
        <v>11</v>
      </c>
      <c r="G32" s="14">
        <v>0.6875</v>
      </c>
      <c r="H32" s="25">
        <v>2.5</v>
      </c>
    </row>
    <row r="33" spans="1:8" x14ac:dyDescent="0.25">
      <c r="A33" s="50" t="s">
        <v>17</v>
      </c>
      <c r="B33" s="3" t="s">
        <v>1</v>
      </c>
      <c r="C33" s="6">
        <v>200</v>
      </c>
      <c r="D33" s="6">
        <v>172</v>
      </c>
      <c r="E33" s="14">
        <v>0.86</v>
      </c>
      <c r="F33" s="6">
        <v>124</v>
      </c>
      <c r="G33" s="14">
        <v>0.62</v>
      </c>
      <c r="H33" s="25">
        <v>2.1181286549707603</v>
      </c>
    </row>
    <row r="34" spans="1:8" x14ac:dyDescent="0.25">
      <c r="A34" s="50"/>
      <c r="B34" s="3" t="s">
        <v>2</v>
      </c>
      <c r="C34" s="6">
        <v>238</v>
      </c>
      <c r="D34" s="6">
        <v>197</v>
      </c>
      <c r="E34" s="14">
        <v>0.82773109243697474</v>
      </c>
      <c r="F34" s="6">
        <v>140</v>
      </c>
      <c r="G34" s="14">
        <v>0.58823529411764708</v>
      </c>
      <c r="H34" s="25">
        <v>2.0979695431472081</v>
      </c>
    </row>
    <row r="35" spans="1:8" x14ac:dyDescent="0.25">
      <c r="A35" s="50"/>
      <c r="B35" s="3" t="s">
        <v>3</v>
      </c>
      <c r="C35" s="6">
        <v>297</v>
      </c>
      <c r="D35" s="6">
        <v>236</v>
      </c>
      <c r="E35" s="14">
        <v>0.79461279461279466</v>
      </c>
      <c r="F35" s="6">
        <v>177</v>
      </c>
      <c r="G35" s="14">
        <v>0.59595959595959591</v>
      </c>
      <c r="H35" s="25">
        <v>2.3872881355932201</v>
      </c>
    </row>
    <row r="36" spans="1:8" x14ac:dyDescent="0.25">
      <c r="A36" s="50"/>
      <c r="B36" s="3" t="s">
        <v>4</v>
      </c>
      <c r="C36" s="6">
        <v>288</v>
      </c>
      <c r="D36" s="6">
        <v>233</v>
      </c>
      <c r="E36" s="14">
        <v>0.80902777777777779</v>
      </c>
      <c r="F36" s="6">
        <v>155</v>
      </c>
      <c r="G36" s="14">
        <v>0.53819444444444442</v>
      </c>
      <c r="H36" s="25">
        <v>2.0721030042918454</v>
      </c>
    </row>
    <row r="37" spans="1:8" x14ac:dyDescent="0.25">
      <c r="A37" s="50"/>
      <c r="B37" s="3" t="s">
        <v>5</v>
      </c>
      <c r="C37" s="6">
        <v>263</v>
      </c>
      <c r="D37" s="6">
        <v>229</v>
      </c>
      <c r="E37" s="14">
        <v>0.87072243346007605</v>
      </c>
      <c r="F37" s="6">
        <v>150</v>
      </c>
      <c r="G37" s="14">
        <v>0.57034220532319391</v>
      </c>
      <c r="H37" s="25">
        <v>2.0938596491228068</v>
      </c>
    </row>
    <row r="38" spans="1:8" x14ac:dyDescent="0.25">
      <c r="A38" s="50" t="s">
        <v>18</v>
      </c>
      <c r="B38" s="3" t="s">
        <v>1</v>
      </c>
      <c r="C38" s="6">
        <v>2</v>
      </c>
      <c r="D38" s="6">
        <v>1</v>
      </c>
      <c r="E38" s="14">
        <v>0.5</v>
      </c>
      <c r="F38" s="6">
        <v>1</v>
      </c>
      <c r="G38" s="14">
        <v>0.5</v>
      </c>
      <c r="H38" s="25">
        <v>2.7000000000000006</v>
      </c>
    </row>
    <row r="39" spans="1:8" x14ac:dyDescent="0.25">
      <c r="A39" s="50"/>
      <c r="B39" s="3" t="s">
        <v>2</v>
      </c>
      <c r="C39" s="6">
        <v>1</v>
      </c>
      <c r="D39" s="6">
        <v>1</v>
      </c>
      <c r="E39" s="14">
        <v>1</v>
      </c>
      <c r="F39" s="6">
        <v>1</v>
      </c>
      <c r="G39" s="14">
        <v>1</v>
      </c>
      <c r="H39" s="25">
        <v>2.7000000000000006</v>
      </c>
    </row>
    <row r="40" spans="1:8" x14ac:dyDescent="0.25">
      <c r="A40" s="50"/>
      <c r="B40" s="3" t="s">
        <v>3</v>
      </c>
      <c r="C40" s="6">
        <v>1</v>
      </c>
      <c r="D40" s="6">
        <v>1</v>
      </c>
      <c r="E40" s="14">
        <v>1</v>
      </c>
      <c r="F40" s="6">
        <v>1</v>
      </c>
      <c r="G40" s="14">
        <v>1</v>
      </c>
      <c r="H40" s="25">
        <v>2</v>
      </c>
    </row>
    <row r="41" spans="1:8" x14ac:dyDescent="0.25">
      <c r="A41" s="50"/>
      <c r="B41" s="3" t="s">
        <v>4</v>
      </c>
      <c r="C41" s="6">
        <v>5</v>
      </c>
      <c r="D41" s="6">
        <v>4</v>
      </c>
      <c r="E41" s="14">
        <v>0.8</v>
      </c>
      <c r="F41" s="6">
        <v>3</v>
      </c>
      <c r="G41" s="14">
        <v>0.6</v>
      </c>
      <c r="H41" s="25">
        <v>2.25</v>
      </c>
    </row>
    <row r="42" spans="1:8" x14ac:dyDescent="0.25">
      <c r="A42" s="50"/>
      <c r="B42" s="3" t="s">
        <v>5</v>
      </c>
      <c r="C42" s="6">
        <v>1</v>
      </c>
      <c r="D42" s="6">
        <v>1</v>
      </c>
      <c r="E42" s="14">
        <v>1</v>
      </c>
      <c r="F42" s="6">
        <v>1</v>
      </c>
      <c r="G42" s="14">
        <v>1</v>
      </c>
      <c r="H42" s="25">
        <v>4</v>
      </c>
    </row>
    <row r="43" spans="1:8" x14ac:dyDescent="0.25">
      <c r="A43" s="55" t="s">
        <v>58</v>
      </c>
      <c r="B43" s="3" t="s">
        <v>1</v>
      </c>
      <c r="C43" s="6">
        <v>221</v>
      </c>
      <c r="D43" s="6">
        <v>198</v>
      </c>
      <c r="E43" s="14">
        <v>0.89592760180995479</v>
      </c>
      <c r="F43" s="6">
        <v>176</v>
      </c>
      <c r="G43" s="14">
        <v>0.7963800904977375</v>
      </c>
      <c r="H43" s="25">
        <v>2.8393939393939398</v>
      </c>
    </row>
    <row r="44" spans="1:8" x14ac:dyDescent="0.25">
      <c r="A44" s="55"/>
      <c r="B44" s="3" t="s">
        <v>2</v>
      </c>
      <c r="C44" s="6">
        <v>245</v>
      </c>
      <c r="D44" s="6">
        <v>219</v>
      </c>
      <c r="E44" s="14">
        <v>0.89387755102040811</v>
      </c>
      <c r="F44" s="6">
        <v>182</v>
      </c>
      <c r="G44" s="14">
        <v>0.74285714285714288</v>
      </c>
      <c r="H44" s="25">
        <v>2.6378995433789956</v>
      </c>
    </row>
    <row r="45" spans="1:8" x14ac:dyDescent="0.25">
      <c r="A45" s="55"/>
      <c r="B45" s="3" t="s">
        <v>3</v>
      </c>
      <c r="C45" s="6">
        <v>211</v>
      </c>
      <c r="D45" s="6">
        <v>194</v>
      </c>
      <c r="E45" s="14">
        <v>0.91943127962085303</v>
      </c>
      <c r="F45" s="6">
        <v>165</v>
      </c>
      <c r="G45" s="14">
        <v>0.78199052132701419</v>
      </c>
      <c r="H45" s="25">
        <v>2.8466321243523316</v>
      </c>
    </row>
    <row r="46" spans="1:8" x14ac:dyDescent="0.25">
      <c r="A46" s="55"/>
      <c r="B46" s="3" t="s">
        <v>4</v>
      </c>
      <c r="C46" s="6">
        <v>283</v>
      </c>
      <c r="D46" s="6">
        <v>249.99999999999997</v>
      </c>
      <c r="E46" s="14">
        <v>0.88339222614840984</v>
      </c>
      <c r="F46" s="6">
        <v>202</v>
      </c>
      <c r="G46" s="14">
        <v>0.71378091872791516</v>
      </c>
      <c r="H46" s="25">
        <v>2.6892000000000005</v>
      </c>
    </row>
    <row r="47" spans="1:8" x14ac:dyDescent="0.25">
      <c r="A47" s="55"/>
      <c r="B47" s="3" t="s">
        <v>5</v>
      </c>
      <c r="C47" s="6">
        <v>213</v>
      </c>
      <c r="D47" s="6">
        <v>188</v>
      </c>
      <c r="E47" s="14">
        <v>0.88262910798122063</v>
      </c>
      <c r="F47" s="6">
        <v>144</v>
      </c>
      <c r="G47" s="14">
        <v>0.676056338028169</v>
      </c>
      <c r="H47" s="25">
        <v>2.6712765957446805</v>
      </c>
    </row>
    <row r="48" spans="1:8" x14ac:dyDescent="0.25">
      <c r="A48" s="55" t="s">
        <v>59</v>
      </c>
      <c r="B48" s="3" t="s">
        <v>1</v>
      </c>
      <c r="C48" s="6">
        <v>56</v>
      </c>
      <c r="D48" s="6">
        <v>49</v>
      </c>
      <c r="E48" s="14">
        <v>0.875</v>
      </c>
      <c r="F48" s="6">
        <v>43</v>
      </c>
      <c r="G48" s="14">
        <v>0.7678571428571429</v>
      </c>
      <c r="H48" s="25">
        <v>2.8489795918367342</v>
      </c>
    </row>
    <row r="49" spans="1:8" x14ac:dyDescent="0.25">
      <c r="A49" s="55"/>
      <c r="B49" s="3" t="s">
        <v>2</v>
      </c>
      <c r="C49" s="6">
        <v>39</v>
      </c>
      <c r="D49" s="6">
        <v>30</v>
      </c>
      <c r="E49" s="14">
        <v>0.76923076923076927</v>
      </c>
      <c r="F49" s="6">
        <v>20</v>
      </c>
      <c r="G49" s="14">
        <v>0.51282051282051277</v>
      </c>
      <c r="H49" s="25">
        <v>1.92</v>
      </c>
    </row>
    <row r="50" spans="1:8" x14ac:dyDescent="0.25">
      <c r="A50" s="55"/>
      <c r="B50" s="3" t="s">
        <v>3</v>
      </c>
      <c r="C50" s="6">
        <v>59</v>
      </c>
      <c r="D50" s="6">
        <v>48</v>
      </c>
      <c r="E50" s="14">
        <v>0.81355932203389836</v>
      </c>
      <c r="F50" s="6">
        <v>39</v>
      </c>
      <c r="G50" s="14">
        <v>0.66101694915254239</v>
      </c>
      <c r="H50" s="25">
        <v>2.6458333333333335</v>
      </c>
    </row>
    <row r="51" spans="1:8" x14ac:dyDescent="0.25">
      <c r="A51" s="55"/>
      <c r="B51" s="3" t="s">
        <v>4</v>
      </c>
      <c r="C51" s="6">
        <v>61</v>
      </c>
      <c r="D51" s="6">
        <v>49</v>
      </c>
      <c r="E51" s="14">
        <v>0.80327868852459017</v>
      </c>
      <c r="F51" s="6">
        <v>31</v>
      </c>
      <c r="G51" s="14">
        <v>0.50819672131147542</v>
      </c>
      <c r="H51" s="25">
        <v>2.2367346938775508</v>
      </c>
    </row>
    <row r="52" spans="1:8" x14ac:dyDescent="0.25">
      <c r="A52" s="55"/>
      <c r="B52" s="3" t="s">
        <v>5</v>
      </c>
      <c r="C52" s="6">
        <v>60</v>
      </c>
      <c r="D52" s="6">
        <v>51</v>
      </c>
      <c r="E52" s="14">
        <v>0.85</v>
      </c>
      <c r="F52" s="6">
        <v>43</v>
      </c>
      <c r="G52" s="14">
        <v>0.71666666666666667</v>
      </c>
      <c r="H52" s="25">
        <v>2.8392156862745099</v>
      </c>
    </row>
    <row r="53" spans="1:8" x14ac:dyDescent="0.25">
      <c r="A53" s="55" t="s">
        <v>60</v>
      </c>
      <c r="B53" s="3" t="s">
        <v>1</v>
      </c>
      <c r="C53" s="6">
        <v>11</v>
      </c>
      <c r="D53" s="6">
        <v>10</v>
      </c>
      <c r="E53" s="14">
        <v>0.90909090909090906</v>
      </c>
      <c r="F53" s="6">
        <v>9</v>
      </c>
      <c r="G53" s="14">
        <v>0.81818181818181823</v>
      </c>
      <c r="H53" s="25">
        <v>2.6333333333333333</v>
      </c>
    </row>
    <row r="54" spans="1:8" x14ac:dyDescent="0.25">
      <c r="A54" s="55"/>
      <c r="B54" s="3" t="s">
        <v>2</v>
      </c>
      <c r="C54" s="6">
        <v>7</v>
      </c>
      <c r="D54" s="6">
        <v>6</v>
      </c>
      <c r="E54" s="14">
        <v>0.8571428571428571</v>
      </c>
      <c r="F54" s="6">
        <v>6</v>
      </c>
      <c r="G54" s="14">
        <v>0.8571428571428571</v>
      </c>
      <c r="H54" s="25">
        <v>3.2166666666666668</v>
      </c>
    </row>
    <row r="55" spans="1:8" x14ac:dyDescent="0.25">
      <c r="A55" s="55"/>
      <c r="B55" s="3" t="s">
        <v>3</v>
      </c>
      <c r="C55" s="6">
        <v>5</v>
      </c>
      <c r="D55" s="6">
        <v>5</v>
      </c>
      <c r="E55" s="14">
        <v>1</v>
      </c>
      <c r="F55" s="6">
        <v>5</v>
      </c>
      <c r="G55" s="14">
        <v>1</v>
      </c>
      <c r="H55" s="25">
        <v>2.8</v>
      </c>
    </row>
    <row r="56" spans="1:8" x14ac:dyDescent="0.25">
      <c r="A56" s="55"/>
      <c r="B56" s="3" t="s">
        <v>4</v>
      </c>
      <c r="C56" s="6">
        <v>3</v>
      </c>
      <c r="D56" s="6">
        <v>3</v>
      </c>
      <c r="E56" s="14">
        <v>1</v>
      </c>
      <c r="F56" s="6">
        <v>2</v>
      </c>
      <c r="G56" s="14">
        <v>0.66666666666666663</v>
      </c>
      <c r="H56" s="25">
        <v>2.3333333333333335</v>
      </c>
    </row>
    <row r="57" spans="1:8" x14ac:dyDescent="0.25">
      <c r="A57" s="55"/>
      <c r="B57" s="3" t="s">
        <v>5</v>
      </c>
      <c r="C57" s="6">
        <v>4</v>
      </c>
      <c r="D57" s="6">
        <v>3</v>
      </c>
      <c r="E57" s="14">
        <v>0.75</v>
      </c>
      <c r="F57" s="6">
        <v>2</v>
      </c>
      <c r="G57" s="14">
        <v>0.5</v>
      </c>
      <c r="H57" s="25">
        <v>2.6666666666666665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4" sqref="A1:XFD4"/>
    </sheetView>
  </sheetViews>
  <sheetFormatPr defaultRowHeight="15" x14ac:dyDescent="0.25"/>
  <cols>
    <col min="1" max="1" width="23.28515625" customWidth="1"/>
  </cols>
  <sheetData>
    <row r="1" spans="1:6" x14ac:dyDescent="0.25">
      <c r="A1" s="59" t="s">
        <v>41</v>
      </c>
      <c r="B1" s="60"/>
      <c r="C1" s="60"/>
      <c r="D1" s="60"/>
      <c r="E1" s="60"/>
      <c r="F1" s="60"/>
    </row>
    <row r="2" spans="1:6" x14ac:dyDescent="0.25">
      <c r="A2" s="61" t="s">
        <v>83</v>
      </c>
      <c r="B2" s="46" t="s">
        <v>84</v>
      </c>
      <c r="C2" s="46"/>
      <c r="D2" s="46"/>
      <c r="E2" s="46"/>
      <c r="F2" s="46"/>
    </row>
    <row r="3" spans="1:6" x14ac:dyDescent="0.25">
      <c r="A3" s="61"/>
      <c r="B3" s="34" t="s">
        <v>72</v>
      </c>
      <c r="C3" s="34" t="s">
        <v>73</v>
      </c>
      <c r="D3" s="34" t="s">
        <v>74</v>
      </c>
      <c r="E3" s="34" t="s">
        <v>75</v>
      </c>
      <c r="F3" s="34" t="s">
        <v>76</v>
      </c>
    </row>
    <row r="4" spans="1:6" x14ac:dyDescent="0.25">
      <c r="A4" s="38" t="s">
        <v>71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8" t="s">
        <v>85</v>
      </c>
      <c r="B5" s="39" t="s">
        <v>14</v>
      </c>
      <c r="C5" s="39" t="s">
        <v>14</v>
      </c>
      <c r="D5" s="39" t="s">
        <v>14</v>
      </c>
      <c r="E5" s="39" t="s">
        <v>14</v>
      </c>
      <c r="F5" s="39" t="s">
        <v>14</v>
      </c>
    </row>
  </sheetData>
  <mergeCells count="3">
    <mergeCell ref="A1:F1"/>
    <mergeCell ref="A2:A3"/>
    <mergeCell ref="B2:F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7" customWidth="1"/>
    <col min="2" max="11" width="11.7109375" style="10" customWidth="1"/>
  </cols>
  <sheetData>
    <row r="1" spans="1:11" ht="45" x14ac:dyDescent="0.25">
      <c r="A1" s="35" t="s">
        <v>37</v>
      </c>
      <c r="B1" s="11" t="s">
        <v>61</v>
      </c>
      <c r="C1" s="11" t="s">
        <v>62</v>
      </c>
      <c r="D1" s="11" t="s">
        <v>63</v>
      </c>
      <c r="E1" s="11" t="s">
        <v>64</v>
      </c>
      <c r="F1" s="11" t="s">
        <v>65</v>
      </c>
      <c r="G1" s="11" t="s">
        <v>66</v>
      </c>
      <c r="H1" s="11" t="s">
        <v>67</v>
      </c>
      <c r="I1" s="11" t="s">
        <v>68</v>
      </c>
      <c r="J1" s="11" t="s">
        <v>69</v>
      </c>
      <c r="K1" s="11" t="s">
        <v>70</v>
      </c>
    </row>
    <row r="2" spans="1:11" x14ac:dyDescent="0.25">
      <c r="A2" s="36" t="s">
        <v>1</v>
      </c>
      <c r="B2" s="28">
        <v>15</v>
      </c>
      <c r="C2" s="29">
        <v>1675.9999380000002</v>
      </c>
      <c r="D2" s="30">
        <v>543.62631787220232</v>
      </c>
      <c r="E2" s="29">
        <v>55.8666646</v>
      </c>
      <c r="F2" s="29">
        <v>3.0830000000000006</v>
      </c>
      <c r="G2" s="31">
        <v>2.4830000000000005</v>
      </c>
      <c r="H2" s="30">
        <v>18.120877262406744</v>
      </c>
      <c r="I2" s="28">
        <v>538</v>
      </c>
      <c r="J2" s="28">
        <v>537</v>
      </c>
      <c r="K2" s="32">
        <v>1.0018621973929236</v>
      </c>
    </row>
    <row r="3" spans="1:11" x14ac:dyDescent="0.25">
      <c r="A3" s="36" t="s">
        <v>2</v>
      </c>
      <c r="B3" s="28">
        <v>18</v>
      </c>
      <c r="C3" s="29">
        <v>1926.2999400000003</v>
      </c>
      <c r="D3" s="30">
        <v>523.02469182731465</v>
      </c>
      <c r="E3" s="29">
        <v>64.209998000000013</v>
      </c>
      <c r="F3" s="29">
        <v>3.6830000000000007</v>
      </c>
      <c r="G3" s="31">
        <v>2.8830000000000009</v>
      </c>
      <c r="H3" s="30">
        <v>17.434156394243821</v>
      </c>
      <c r="I3" s="28">
        <v>615</v>
      </c>
      <c r="J3" s="28">
        <v>657</v>
      </c>
      <c r="K3" s="32">
        <v>0.9360730593607306</v>
      </c>
    </row>
    <row r="4" spans="1:11" x14ac:dyDescent="0.25">
      <c r="A4" s="36" t="s">
        <v>3</v>
      </c>
      <c r="B4" s="28">
        <v>19</v>
      </c>
      <c r="C4" s="29">
        <v>1962.9999720000001</v>
      </c>
      <c r="D4" s="30">
        <v>505.53694875096562</v>
      </c>
      <c r="E4" s="29">
        <v>65.433332400000012</v>
      </c>
      <c r="F4" s="29">
        <v>3.8830000000000013</v>
      </c>
      <c r="G4" s="31">
        <v>2.8830000000000013</v>
      </c>
      <c r="H4" s="30">
        <v>16.851231625032188</v>
      </c>
      <c r="I4" s="28">
        <v>629</v>
      </c>
      <c r="J4" s="28">
        <v>704</v>
      </c>
      <c r="K4" s="32">
        <v>0.89346590909090906</v>
      </c>
    </row>
    <row r="5" spans="1:11" x14ac:dyDescent="0.25">
      <c r="A5" s="36" t="s">
        <v>4</v>
      </c>
      <c r="B5" s="28">
        <v>17</v>
      </c>
      <c r="C5" s="31">
        <v>2271.0999360000001</v>
      </c>
      <c r="D5" s="33">
        <v>651.99665145120991</v>
      </c>
      <c r="E5" s="31">
        <v>75.703331199999994</v>
      </c>
      <c r="F5" s="31">
        <v>3.4833000000000007</v>
      </c>
      <c r="G5" s="31">
        <v>2.4000000000000008</v>
      </c>
      <c r="H5" s="33">
        <v>21.73322171504033</v>
      </c>
      <c r="I5" s="28">
        <v>731</v>
      </c>
      <c r="J5" s="28">
        <v>859</v>
      </c>
      <c r="K5" s="32">
        <v>0.85098952270081485</v>
      </c>
    </row>
    <row r="6" spans="1:11" x14ac:dyDescent="0.25">
      <c r="A6" s="36" t="s">
        <v>5</v>
      </c>
      <c r="B6" s="28">
        <v>18</v>
      </c>
      <c r="C6" s="29">
        <v>2042.3999070000004</v>
      </c>
      <c r="D6" s="30">
        <v>550.76447617506665</v>
      </c>
      <c r="E6" s="29">
        <v>68.079996900000012</v>
      </c>
      <c r="F6" s="29">
        <v>3.7083000000000013</v>
      </c>
      <c r="G6" s="31">
        <v>3.2000000000000011</v>
      </c>
      <c r="H6" s="30">
        <v>18.358815872502223</v>
      </c>
      <c r="I6" s="28">
        <v>651</v>
      </c>
      <c r="J6" s="28">
        <v>872</v>
      </c>
      <c r="K6" s="32">
        <v>0.74655963302752293</v>
      </c>
    </row>
  </sheetData>
  <pageMargins left="0.7" right="0.7" top="0.75" bottom="0.75" header="0.3" footer="0.3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2017-09-26T18:52:27Z</cp:lastPrinted>
  <dcterms:created xsi:type="dcterms:W3CDTF">2017-08-31T20:06:16Z</dcterms:created>
  <dcterms:modified xsi:type="dcterms:W3CDTF">2018-01-29T17:33:49Z</dcterms:modified>
</cp:coreProperties>
</file>