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E34" i="1" l="1"/>
  <c r="E33" i="1"/>
  <c r="G34" i="1"/>
  <c r="G33" i="1"/>
  <c r="I34" i="1"/>
  <c r="I33" i="1"/>
  <c r="K34" i="1"/>
  <c r="K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B31" i="1"/>
  <c r="C31" i="1" s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4" i="1"/>
  <c r="K15" i="1"/>
  <c r="K16" i="1"/>
  <c r="K17" i="1"/>
  <c r="K9" i="1"/>
  <c r="I10" i="1"/>
  <c r="I11" i="1"/>
  <c r="I12" i="1"/>
  <c r="I13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<sst xmlns="http://schemas.openxmlformats.org/spreadsheetml/2006/main" count="312" uniqueCount="83">
  <si>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</si>
  <si>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</si>
  <si>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</si>
  <si>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</si>
  <si>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</si>
  <si>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</si>
  <si>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</si>
  <si>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</si>
  <si>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</si>
  <si>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</si>
  <si>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</si>
  <si>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</si>
  <si>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</si>
  <si>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</si>
  <si>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</si>
  <si>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</si>
  <si>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</si>
  <si>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</si>
  <si>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</si>
  <si>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</si>
  <si>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</si>
  <si>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</si>
  <si>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</si>
  <si>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</si>
  <si>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</si>
  <si>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</si>
  <si>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</si>
  <si>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</si>
  <si>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</si>
  <si>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</si>
  <si>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</si>
  <si>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</si>
  <si>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</si>
  <si>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</si>
  <si>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</si>
  <si>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Communication
Student Characteristics</t>
  </si>
  <si>
    <t>Program</t>
  </si>
  <si>
    <t>Term</t>
  </si>
  <si>
    <t>Success Rate</t>
  </si>
  <si>
    <t>Course</t>
  </si>
  <si>
    <t>Communication</t>
  </si>
  <si>
    <t>Communication
Success and Retention Rates by Course</t>
  </si>
  <si>
    <t>COMM-110 : Intro to Mass Communication</t>
  </si>
  <si>
    <t>COMM-120 : Interpersonal Communication</t>
  </si>
  <si>
    <t>COMM-122 : Public Speaking</t>
  </si>
  <si>
    <t>COMM-124 : Intercultural Communication</t>
  </si>
  <si>
    <t>COMM-137 : Critical Thinking Group Comm</t>
  </si>
  <si>
    <t>COMM-145 : Argumentation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</si>
  <si>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</si>
  <si>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</si>
  <si>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</si>
  <si>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</si>
  <si>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</si>
  <si>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</si>
  <si>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</si>
  <si>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</si>
  <si>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</si>
  <si>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</si>
  <si>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</si>
  <si>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</si>
  <si>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</si>
  <si>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</si>
  <si>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</si>
  <si>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</si>
  <si>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</si>
  <si>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</si>
  <si>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</si>
  <si>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</si>
  <si>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</si>
  <si>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</si>
  <si>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</si>
  <si>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</si>
  <si>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</si>
  <si>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</si>
  <si>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</si>
  <si>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</si>
  <si>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</si>
  <si>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</si>
  <si>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</si>
  <si>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</si>
  <si>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</si>
  <si>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</si>
  <si>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Communication
Certificates and Degrees Awarded by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</si>
</sst>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2" fillId="2" borderId="2" xfId="0" applyNumberFormat="1" applyFont="1" applyFill="1" applyBorder="1" applyAlignment="1">
      <alignment horizontal="center" wrapText="1"/>
    </xf>
    <xf numFmtId="9" fontId="0" fillId="4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D39" sqref="D39"/>
    </sheetView>
  </sheetViews>
  <sheetFormatPr defaultRowHeight="15" x14ac:dyDescent="0.25"/>
  <cols>
    <col min="1" max="1" width="30" style="47" customWidth="1"/>
    <col min="2" max="12" width="8.28515625" style="20" customWidth="1"/>
  </cols>
  <sheetData>
    <row r="1" spans="1:12" x14ac:dyDescent="0.25">
      <c r="A1" s="55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0" x14ac:dyDescent="0.25">
      <c r="A3" s="48" t="s">
        <v>0</v>
      </c>
      <c r="B3" s="54" t="s">
        <v>1</v>
      </c>
      <c r="C3" s="54"/>
      <c r="D3" s="54" t="s">
        <v>2</v>
      </c>
      <c r="E3" s="54"/>
      <c r="F3" s="54" t="s">
        <v>3</v>
      </c>
      <c r="G3" s="54"/>
      <c r="H3" s="54" t="s">
        <v>4</v>
      </c>
      <c r="I3" s="54"/>
      <c r="J3" s="54" t="s">
        <v>5</v>
      </c>
      <c r="K3" s="54"/>
      <c r="L3" s="15" t="s">
        <v>6</v>
      </c>
    </row>
    <row r="4" spans="1:12" x14ac:dyDescent="0.25">
      <c r="A4" s="46" t="s">
        <v>7</v>
      </c>
      <c r="B4" s="16">
        <v>298</v>
      </c>
      <c r="C4" s="17">
        <f t="shared" ref="C4:C6" si="0">B4/508</f>
        <v>0.58661417322834641</v>
      </c>
      <c r="D4" s="16">
        <v>290</v>
      </c>
      <c r="E4" s="17">
        <f t="shared" ref="E4:E6" si="1">D4/527</f>
        <v>0.55028462998102468</v>
      </c>
      <c r="F4" s="16">
        <v>307</v>
      </c>
      <c r="G4" s="17">
        <f t="shared" ref="G4:G6" si="2">F4/560</f>
        <v>0.54821428571428577</v>
      </c>
      <c r="H4" s="16">
        <v>335</v>
      </c>
      <c r="I4" s="17">
        <f t="shared" ref="I4:I6" si="3">H4/650</f>
        <v>0.51538461538461533</v>
      </c>
      <c r="J4" s="16">
        <v>333</v>
      </c>
      <c r="K4" s="17">
        <f t="shared" ref="K4:K6" si="4">J4/626</f>
        <v>0.53194888178913735</v>
      </c>
      <c r="L4" s="17">
        <f>(J4-B4)/B4</f>
        <v>0.1174496644295302</v>
      </c>
    </row>
    <row r="5" spans="1:12" x14ac:dyDescent="0.25">
      <c r="A5" s="46" t="s">
        <v>8</v>
      </c>
      <c r="B5" s="16">
        <v>207</v>
      </c>
      <c r="C5" s="17">
        <f t="shared" si="0"/>
        <v>0.40748031496062992</v>
      </c>
      <c r="D5" s="16">
        <v>236</v>
      </c>
      <c r="E5" s="17">
        <f t="shared" si="1"/>
        <v>0.44781783681214421</v>
      </c>
      <c r="F5" s="16">
        <v>251</v>
      </c>
      <c r="G5" s="17">
        <f t="shared" si="2"/>
        <v>0.44821428571428573</v>
      </c>
      <c r="H5" s="16">
        <v>303</v>
      </c>
      <c r="I5" s="17">
        <f t="shared" si="3"/>
        <v>0.46615384615384614</v>
      </c>
      <c r="J5" s="16">
        <v>280</v>
      </c>
      <c r="K5" s="17">
        <f t="shared" si="4"/>
        <v>0.4472843450479233</v>
      </c>
      <c r="L5" s="17">
        <f t="shared" ref="L5:L7" si="5">(J5-B5)/B5</f>
        <v>0.35265700483091789</v>
      </c>
    </row>
    <row r="6" spans="1:12" x14ac:dyDescent="0.25">
      <c r="A6" s="46" t="s">
        <v>9</v>
      </c>
      <c r="B6" s="16">
        <v>3</v>
      </c>
      <c r="C6" s="17">
        <f t="shared" si="0"/>
        <v>5.905511811023622E-3</v>
      </c>
      <c r="D6" s="16">
        <v>1</v>
      </c>
      <c r="E6" s="17">
        <f t="shared" si="1"/>
        <v>1.8975332068311196E-3</v>
      </c>
      <c r="F6" s="16">
        <v>2</v>
      </c>
      <c r="G6" s="17">
        <f t="shared" si="2"/>
        <v>3.5714285714285713E-3</v>
      </c>
      <c r="H6" s="16">
        <v>12</v>
      </c>
      <c r="I6" s="17">
        <f t="shared" si="3"/>
        <v>1.8461538461538463E-2</v>
      </c>
      <c r="J6" s="16">
        <v>13</v>
      </c>
      <c r="K6" s="17">
        <f t="shared" si="4"/>
        <v>2.0766773162939296E-2</v>
      </c>
      <c r="L6" s="17">
        <f t="shared" si="5"/>
        <v>3.3333333333333335</v>
      </c>
    </row>
    <row r="7" spans="1:12" s="40" customFormat="1" x14ac:dyDescent="0.25">
      <c r="A7" s="51" t="s">
        <v>10</v>
      </c>
      <c r="B7" s="18">
        <f>SUM(B4:B6)</f>
        <v>508</v>
      </c>
      <c r="C7" s="19">
        <f>B7/508</f>
        <v>1</v>
      </c>
      <c r="D7" s="18">
        <f t="shared" ref="D7:H7" si="6">SUM(D4:D6)</f>
        <v>527</v>
      </c>
      <c r="E7" s="19">
        <f>D7/527</f>
        <v>1</v>
      </c>
      <c r="F7" s="18">
        <f t="shared" si="6"/>
        <v>560</v>
      </c>
      <c r="G7" s="19">
        <f>F7/560</f>
        <v>1</v>
      </c>
      <c r="H7" s="18">
        <f t="shared" si="6"/>
        <v>650</v>
      </c>
      <c r="I7" s="19">
        <f>H7/650</f>
        <v>1</v>
      </c>
      <c r="J7" s="18">
        <f>SUM(J4:J6)</f>
        <v>626</v>
      </c>
      <c r="K7" s="19">
        <f>J7/626</f>
        <v>1</v>
      </c>
      <c r="L7" s="19">
        <f t="shared" si="5"/>
        <v>0.23228346456692914</v>
      </c>
    </row>
    <row r="8" spans="1:12" ht="30" x14ac:dyDescent="0.25">
      <c r="A8" s="48" t="s">
        <v>11</v>
      </c>
      <c r="B8" s="54" t="s">
        <v>1</v>
      </c>
      <c r="C8" s="54"/>
      <c r="D8" s="54" t="s">
        <v>2</v>
      </c>
      <c r="E8" s="54"/>
      <c r="F8" s="54" t="s">
        <v>3</v>
      </c>
      <c r="G8" s="54"/>
      <c r="H8" s="54" t="s">
        <v>4</v>
      </c>
      <c r="I8" s="54"/>
      <c r="J8" s="54" t="s">
        <v>5</v>
      </c>
      <c r="K8" s="54"/>
      <c r="L8" s="15" t="s">
        <v>6</v>
      </c>
    </row>
    <row r="9" spans="1:12" x14ac:dyDescent="0.25">
      <c r="A9" s="46" t="s">
        <v>12</v>
      </c>
      <c r="B9" s="16">
        <v>31</v>
      </c>
      <c r="C9" s="17">
        <f>B9/508</f>
        <v>6.1023622047244097E-2</v>
      </c>
      <c r="D9" s="16">
        <v>40</v>
      </c>
      <c r="E9" s="17">
        <f>D9/527</f>
        <v>7.5901328273244778E-2</v>
      </c>
      <c r="F9" s="16">
        <v>41</v>
      </c>
      <c r="G9" s="17">
        <f>F9/560</f>
        <v>7.3214285714285718E-2</v>
      </c>
      <c r="H9" s="16">
        <v>55</v>
      </c>
      <c r="I9" s="17">
        <f>H9/650</f>
        <v>8.461538461538462E-2</v>
      </c>
      <c r="J9" s="16">
        <v>50</v>
      </c>
      <c r="K9" s="17">
        <f>J9/626</f>
        <v>7.9872204472843447E-2</v>
      </c>
      <c r="L9" s="17">
        <f t="shared" ref="L9:L18" si="7">(J9-B9)/B9</f>
        <v>0.61290322580645162</v>
      </c>
    </row>
    <row r="10" spans="1:12" x14ac:dyDescent="0.25">
      <c r="A10" s="46" t="s">
        <v>13</v>
      </c>
      <c r="B10" s="16">
        <v>2</v>
      </c>
      <c r="C10" s="17">
        <f t="shared" ref="C10:C35" si="8">B10/508</f>
        <v>3.937007874015748E-3</v>
      </c>
      <c r="D10" s="16">
        <v>2</v>
      </c>
      <c r="E10" s="17">
        <f t="shared" ref="E10:E35" si="9">D10/527</f>
        <v>3.7950664136622392E-3</v>
      </c>
      <c r="F10" s="16">
        <v>2</v>
      </c>
      <c r="G10" s="17">
        <f t="shared" ref="G10:G35" si="10">F10/560</f>
        <v>3.5714285714285713E-3</v>
      </c>
      <c r="H10" s="16">
        <v>1</v>
      </c>
      <c r="I10" s="17">
        <f t="shared" ref="I10:I35" si="11">H10/650</f>
        <v>1.5384615384615385E-3</v>
      </c>
      <c r="J10" s="25" t="s">
        <v>14</v>
      </c>
      <c r="K10" s="42" t="s">
        <v>14</v>
      </c>
      <c r="L10" s="17">
        <v>0</v>
      </c>
    </row>
    <row r="11" spans="1:12" x14ac:dyDescent="0.25">
      <c r="A11" s="46" t="s">
        <v>15</v>
      </c>
      <c r="B11" s="16">
        <v>13</v>
      </c>
      <c r="C11" s="17">
        <f t="shared" si="8"/>
        <v>2.5590551181102362E-2</v>
      </c>
      <c r="D11" s="16">
        <v>16</v>
      </c>
      <c r="E11" s="17">
        <f t="shared" si="9"/>
        <v>3.0360531309297913E-2</v>
      </c>
      <c r="F11" s="16">
        <v>12</v>
      </c>
      <c r="G11" s="17">
        <f t="shared" si="10"/>
        <v>2.1428571428571429E-2</v>
      </c>
      <c r="H11" s="16">
        <v>19</v>
      </c>
      <c r="I11" s="17">
        <f t="shared" si="11"/>
        <v>2.923076923076923E-2</v>
      </c>
      <c r="J11" s="16">
        <v>11</v>
      </c>
      <c r="K11" s="17">
        <f t="shared" ref="K11:K35" si="12">J11/626</f>
        <v>1.7571884984025558E-2</v>
      </c>
      <c r="L11" s="17">
        <f t="shared" si="7"/>
        <v>-0.15384615384615385</v>
      </c>
    </row>
    <row r="12" spans="1:12" x14ac:dyDescent="0.25">
      <c r="A12" s="46" t="s">
        <v>16</v>
      </c>
      <c r="B12" s="16">
        <v>10</v>
      </c>
      <c r="C12" s="17">
        <f t="shared" si="8"/>
        <v>1.968503937007874E-2</v>
      </c>
      <c r="D12" s="16">
        <v>11</v>
      </c>
      <c r="E12" s="17">
        <f t="shared" si="9"/>
        <v>2.0872865275142316E-2</v>
      </c>
      <c r="F12" s="16">
        <v>14</v>
      </c>
      <c r="G12" s="17">
        <f t="shared" si="10"/>
        <v>2.5000000000000001E-2</v>
      </c>
      <c r="H12" s="16">
        <v>22</v>
      </c>
      <c r="I12" s="17">
        <f t="shared" si="11"/>
        <v>3.3846153846153845E-2</v>
      </c>
      <c r="J12" s="16">
        <v>5</v>
      </c>
      <c r="K12" s="17">
        <f t="shared" si="12"/>
        <v>7.9872204472843447E-3</v>
      </c>
      <c r="L12" s="17">
        <f t="shared" si="7"/>
        <v>-0.5</v>
      </c>
    </row>
    <row r="13" spans="1:12" x14ac:dyDescent="0.25">
      <c r="A13" s="46" t="s">
        <v>17</v>
      </c>
      <c r="B13" s="16">
        <v>174</v>
      </c>
      <c r="C13" s="17">
        <f t="shared" si="8"/>
        <v>0.34251968503937008</v>
      </c>
      <c r="D13" s="16">
        <v>210</v>
      </c>
      <c r="E13" s="17">
        <f t="shared" si="9"/>
        <v>0.39848197343453512</v>
      </c>
      <c r="F13" s="16">
        <v>212</v>
      </c>
      <c r="G13" s="17">
        <f t="shared" si="10"/>
        <v>0.37857142857142856</v>
      </c>
      <c r="H13" s="16">
        <v>252</v>
      </c>
      <c r="I13" s="17">
        <f t="shared" si="11"/>
        <v>0.38769230769230767</v>
      </c>
      <c r="J13" s="16">
        <v>244</v>
      </c>
      <c r="K13" s="17">
        <f t="shared" si="12"/>
        <v>0.38977635782747605</v>
      </c>
      <c r="L13" s="17">
        <f t="shared" si="7"/>
        <v>0.40229885057471265</v>
      </c>
    </row>
    <row r="14" spans="1:12" x14ac:dyDescent="0.25">
      <c r="A14" s="46" t="s">
        <v>18</v>
      </c>
      <c r="B14" s="16">
        <v>2</v>
      </c>
      <c r="C14" s="17">
        <f t="shared" si="8"/>
        <v>3.937007874015748E-3</v>
      </c>
      <c r="D14" s="16">
        <v>1</v>
      </c>
      <c r="E14" s="17">
        <f t="shared" si="9"/>
        <v>1.8975332068311196E-3</v>
      </c>
      <c r="F14" s="16">
        <v>2</v>
      </c>
      <c r="G14" s="17">
        <f t="shared" si="10"/>
        <v>3.5714285714285713E-3</v>
      </c>
      <c r="H14" s="25" t="s">
        <v>14</v>
      </c>
      <c r="I14" s="42" t="s">
        <v>14</v>
      </c>
      <c r="J14" s="16">
        <v>2</v>
      </c>
      <c r="K14" s="17">
        <f t="shared" si="12"/>
        <v>3.1948881789137379E-3</v>
      </c>
      <c r="L14" s="17">
        <f t="shared" si="7"/>
        <v>0</v>
      </c>
    </row>
    <row r="15" spans="1:12" x14ac:dyDescent="0.25">
      <c r="A15" s="46" t="s">
        <v>19</v>
      </c>
      <c r="B15" s="16">
        <v>224</v>
      </c>
      <c r="C15" s="17">
        <f t="shared" si="8"/>
        <v>0.44094488188976377</v>
      </c>
      <c r="D15" s="16">
        <v>203</v>
      </c>
      <c r="E15" s="17">
        <f t="shared" si="9"/>
        <v>0.38519924098671726</v>
      </c>
      <c r="F15" s="16">
        <v>241</v>
      </c>
      <c r="G15" s="17">
        <f t="shared" si="10"/>
        <v>0.43035714285714288</v>
      </c>
      <c r="H15" s="16">
        <v>267</v>
      </c>
      <c r="I15" s="17">
        <f t="shared" si="11"/>
        <v>0.41076923076923078</v>
      </c>
      <c r="J15" s="16">
        <v>278</v>
      </c>
      <c r="K15" s="17">
        <f t="shared" si="12"/>
        <v>0.44408945686900958</v>
      </c>
      <c r="L15" s="17">
        <f t="shared" si="7"/>
        <v>0.24107142857142858</v>
      </c>
    </row>
    <row r="16" spans="1:12" x14ac:dyDescent="0.25">
      <c r="A16" s="46" t="s">
        <v>20</v>
      </c>
      <c r="B16" s="16">
        <v>36</v>
      </c>
      <c r="C16" s="17">
        <f t="shared" si="8"/>
        <v>7.0866141732283464E-2</v>
      </c>
      <c r="D16" s="16">
        <v>33</v>
      </c>
      <c r="E16" s="17">
        <f t="shared" si="9"/>
        <v>6.2618595825426948E-2</v>
      </c>
      <c r="F16" s="16">
        <v>31</v>
      </c>
      <c r="G16" s="17">
        <f t="shared" si="10"/>
        <v>5.5357142857142855E-2</v>
      </c>
      <c r="H16" s="16">
        <v>29</v>
      </c>
      <c r="I16" s="17">
        <f t="shared" si="11"/>
        <v>4.4615384615384612E-2</v>
      </c>
      <c r="J16" s="16">
        <v>30</v>
      </c>
      <c r="K16" s="17">
        <f t="shared" si="12"/>
        <v>4.7923322683706068E-2</v>
      </c>
      <c r="L16" s="17">
        <f t="shared" si="7"/>
        <v>-0.16666666666666666</v>
      </c>
    </row>
    <row r="17" spans="1:12" x14ac:dyDescent="0.25">
      <c r="A17" s="46" t="s">
        <v>21</v>
      </c>
      <c r="B17" s="16">
        <v>16</v>
      </c>
      <c r="C17" s="17">
        <f t="shared" si="8"/>
        <v>3.1496062992125984E-2</v>
      </c>
      <c r="D17" s="16">
        <v>11</v>
      </c>
      <c r="E17" s="17">
        <f t="shared" si="9"/>
        <v>2.0872865275142316E-2</v>
      </c>
      <c r="F17" s="16">
        <v>5</v>
      </c>
      <c r="G17" s="17">
        <f t="shared" si="10"/>
        <v>8.9285714285714281E-3</v>
      </c>
      <c r="H17" s="16">
        <v>5</v>
      </c>
      <c r="I17" s="17">
        <f t="shared" si="11"/>
        <v>7.6923076923076927E-3</v>
      </c>
      <c r="J17" s="16">
        <v>6</v>
      </c>
      <c r="K17" s="17">
        <f t="shared" si="12"/>
        <v>9.5846645367412137E-3</v>
      </c>
      <c r="L17" s="17">
        <f t="shared" si="7"/>
        <v>-0.625</v>
      </c>
    </row>
    <row r="18" spans="1:12" s="40" customFormat="1" x14ac:dyDescent="0.25">
      <c r="A18" s="51" t="s">
        <v>10</v>
      </c>
      <c r="B18" s="18">
        <f>SUM(B9:B17)</f>
        <v>508</v>
      </c>
      <c r="C18" s="19">
        <f t="shared" si="8"/>
        <v>1</v>
      </c>
      <c r="D18" s="18">
        <f t="shared" ref="D18:J18" si="13">SUM(D9:D17)</f>
        <v>527</v>
      </c>
      <c r="E18" s="19">
        <f t="shared" si="9"/>
        <v>1</v>
      </c>
      <c r="F18" s="18">
        <f t="shared" si="13"/>
        <v>560</v>
      </c>
      <c r="G18" s="19">
        <f t="shared" si="10"/>
        <v>1</v>
      </c>
      <c r="H18" s="18">
        <f t="shared" si="13"/>
        <v>650</v>
      </c>
      <c r="I18" s="19">
        <f t="shared" si="11"/>
        <v>1</v>
      </c>
      <c r="J18" s="18">
        <f t="shared" si="13"/>
        <v>626</v>
      </c>
      <c r="K18" s="19">
        <f t="shared" si="12"/>
        <v>1</v>
      </c>
      <c r="L18" s="19">
        <f t="shared" si="7"/>
        <v>0.23228346456692914</v>
      </c>
    </row>
    <row r="19" spans="1:12" ht="30" x14ac:dyDescent="0.25">
      <c r="A19" s="48" t="s">
        <v>22</v>
      </c>
      <c r="B19" s="54" t="s">
        <v>1</v>
      </c>
      <c r="C19" s="54"/>
      <c r="D19" s="54" t="s">
        <v>2</v>
      </c>
      <c r="E19" s="54"/>
      <c r="F19" s="54" t="s">
        <v>3</v>
      </c>
      <c r="G19" s="54"/>
      <c r="H19" s="54" t="s">
        <v>4</v>
      </c>
      <c r="I19" s="54"/>
      <c r="J19" s="54" t="s">
        <v>5</v>
      </c>
      <c r="K19" s="54"/>
      <c r="L19" s="15" t="s">
        <v>6</v>
      </c>
    </row>
    <row r="20" spans="1:12" x14ac:dyDescent="0.25">
      <c r="A20" s="46" t="s">
        <v>23</v>
      </c>
      <c r="B20" s="16">
        <v>170</v>
      </c>
      <c r="C20" s="17">
        <f t="shared" si="8"/>
        <v>0.3346456692913386</v>
      </c>
      <c r="D20" s="16">
        <v>192</v>
      </c>
      <c r="E20" s="17">
        <f t="shared" si="9"/>
        <v>0.36432637571157495</v>
      </c>
      <c r="F20" s="16">
        <v>191</v>
      </c>
      <c r="G20" s="17">
        <f t="shared" si="10"/>
        <v>0.34107142857142858</v>
      </c>
      <c r="H20" s="16">
        <v>287</v>
      </c>
      <c r="I20" s="17">
        <f t="shared" si="11"/>
        <v>0.44153846153846155</v>
      </c>
      <c r="J20" s="16">
        <v>246</v>
      </c>
      <c r="K20" s="17">
        <f t="shared" si="12"/>
        <v>0.39297124600638977</v>
      </c>
      <c r="L20" s="17">
        <f t="shared" ref="L20:L24" si="14">(J20-B20)/B20</f>
        <v>0.44705882352941179</v>
      </c>
    </row>
    <row r="21" spans="1:12" x14ac:dyDescent="0.25">
      <c r="A21" s="46" t="s">
        <v>24</v>
      </c>
      <c r="B21" s="16">
        <v>206</v>
      </c>
      <c r="C21" s="17">
        <f t="shared" si="8"/>
        <v>0.40551181102362205</v>
      </c>
      <c r="D21" s="16">
        <v>252</v>
      </c>
      <c r="E21" s="17">
        <f t="shared" si="9"/>
        <v>0.4781783681214421</v>
      </c>
      <c r="F21" s="16">
        <v>250</v>
      </c>
      <c r="G21" s="17">
        <f t="shared" si="10"/>
        <v>0.44642857142857145</v>
      </c>
      <c r="H21" s="16">
        <v>235</v>
      </c>
      <c r="I21" s="17">
        <f t="shared" si="11"/>
        <v>0.36153846153846153</v>
      </c>
      <c r="J21" s="16">
        <v>245</v>
      </c>
      <c r="K21" s="17">
        <f t="shared" si="12"/>
        <v>0.39137380191693288</v>
      </c>
      <c r="L21" s="17">
        <f t="shared" si="14"/>
        <v>0.18932038834951456</v>
      </c>
    </row>
    <row r="22" spans="1:12" x14ac:dyDescent="0.25">
      <c r="A22" s="46" t="s">
        <v>25</v>
      </c>
      <c r="B22" s="16">
        <v>92</v>
      </c>
      <c r="C22" s="17">
        <f t="shared" si="8"/>
        <v>0.18110236220472442</v>
      </c>
      <c r="D22" s="16">
        <v>50</v>
      </c>
      <c r="E22" s="17">
        <f t="shared" si="9"/>
        <v>9.4876660341555979E-2</v>
      </c>
      <c r="F22" s="16">
        <v>84</v>
      </c>
      <c r="G22" s="17">
        <f t="shared" si="10"/>
        <v>0.15</v>
      </c>
      <c r="H22" s="16">
        <v>90</v>
      </c>
      <c r="I22" s="17">
        <f t="shared" si="11"/>
        <v>0.13846153846153847</v>
      </c>
      <c r="J22" s="16">
        <v>109</v>
      </c>
      <c r="K22" s="17">
        <f t="shared" si="12"/>
        <v>0.17412140575079874</v>
      </c>
      <c r="L22" s="17">
        <f t="shared" si="14"/>
        <v>0.18478260869565216</v>
      </c>
    </row>
    <row r="23" spans="1:12" x14ac:dyDescent="0.25">
      <c r="A23" s="46" t="s">
        <v>26</v>
      </c>
      <c r="B23" s="16">
        <v>40</v>
      </c>
      <c r="C23" s="17">
        <f t="shared" si="8"/>
        <v>7.874015748031496E-2</v>
      </c>
      <c r="D23" s="16">
        <v>33</v>
      </c>
      <c r="E23" s="17">
        <f t="shared" si="9"/>
        <v>6.2618595825426948E-2</v>
      </c>
      <c r="F23" s="16">
        <v>35</v>
      </c>
      <c r="G23" s="17">
        <f t="shared" si="10"/>
        <v>6.25E-2</v>
      </c>
      <c r="H23" s="16">
        <v>38</v>
      </c>
      <c r="I23" s="17">
        <f t="shared" si="11"/>
        <v>5.8461538461538461E-2</v>
      </c>
      <c r="J23" s="16">
        <v>26</v>
      </c>
      <c r="K23" s="17">
        <f t="shared" si="12"/>
        <v>4.1533546325878593E-2</v>
      </c>
      <c r="L23" s="17">
        <f t="shared" si="14"/>
        <v>-0.35</v>
      </c>
    </row>
    <row r="24" spans="1:12" s="40" customFormat="1" x14ac:dyDescent="0.25">
      <c r="A24" s="51" t="s">
        <v>10</v>
      </c>
      <c r="B24" s="18">
        <f>SUM(B20:B23)</f>
        <v>508</v>
      </c>
      <c r="C24" s="19">
        <f t="shared" si="8"/>
        <v>1</v>
      </c>
      <c r="D24" s="18">
        <f t="shared" ref="D24:J24" si="15">SUM(D20:D23)</f>
        <v>527</v>
      </c>
      <c r="E24" s="19">
        <f t="shared" si="9"/>
        <v>1</v>
      </c>
      <c r="F24" s="18">
        <f t="shared" si="15"/>
        <v>560</v>
      </c>
      <c r="G24" s="19">
        <f t="shared" si="10"/>
        <v>1</v>
      </c>
      <c r="H24" s="18">
        <f t="shared" si="15"/>
        <v>650</v>
      </c>
      <c r="I24" s="19">
        <f t="shared" si="11"/>
        <v>1</v>
      </c>
      <c r="J24" s="18">
        <f t="shared" si="15"/>
        <v>626</v>
      </c>
      <c r="K24" s="19">
        <f t="shared" si="12"/>
        <v>1</v>
      </c>
      <c r="L24" s="19">
        <f t="shared" si="14"/>
        <v>0.23228346456692914</v>
      </c>
    </row>
    <row r="25" spans="1:12" ht="30" x14ac:dyDescent="0.25">
      <c r="A25" s="52" t="s">
        <v>27</v>
      </c>
      <c r="B25" s="54" t="s">
        <v>1</v>
      </c>
      <c r="C25" s="54"/>
      <c r="D25" s="54" t="s">
        <v>2</v>
      </c>
      <c r="E25" s="54"/>
      <c r="F25" s="54" t="s">
        <v>3</v>
      </c>
      <c r="G25" s="54"/>
      <c r="H25" s="54" t="s">
        <v>4</v>
      </c>
      <c r="I25" s="54"/>
      <c r="J25" s="54" t="s">
        <v>5</v>
      </c>
      <c r="K25" s="54"/>
      <c r="L25" s="15" t="s">
        <v>6</v>
      </c>
    </row>
    <row r="26" spans="1:12" x14ac:dyDescent="0.25">
      <c r="A26" s="46" t="s">
        <v>28</v>
      </c>
      <c r="B26" s="16">
        <v>249</v>
      </c>
      <c r="C26" s="17">
        <f t="shared" si="8"/>
        <v>0.49015748031496065</v>
      </c>
      <c r="D26" s="16">
        <v>293</v>
      </c>
      <c r="E26" s="17">
        <f t="shared" si="9"/>
        <v>0.55597722960151807</v>
      </c>
      <c r="F26" s="16">
        <v>311</v>
      </c>
      <c r="G26" s="17">
        <f t="shared" si="10"/>
        <v>0.55535714285714288</v>
      </c>
      <c r="H26" s="16">
        <v>349</v>
      </c>
      <c r="I26" s="17">
        <f t="shared" si="11"/>
        <v>0.53692307692307695</v>
      </c>
      <c r="J26" s="16">
        <v>354</v>
      </c>
      <c r="K26" s="17">
        <f t="shared" si="12"/>
        <v>0.56549520766773165</v>
      </c>
      <c r="L26" s="17">
        <f t="shared" ref="L26:L31" si="16">(J26-B26)/B26</f>
        <v>0.42168674698795183</v>
      </c>
    </row>
    <row r="27" spans="1:12" x14ac:dyDescent="0.25">
      <c r="A27" s="46" t="s">
        <v>29</v>
      </c>
      <c r="B27" s="16">
        <v>97</v>
      </c>
      <c r="C27" s="17">
        <f t="shared" si="8"/>
        <v>0.19094488188976377</v>
      </c>
      <c r="D27" s="16">
        <v>100</v>
      </c>
      <c r="E27" s="17">
        <f t="shared" si="9"/>
        <v>0.18975332068311196</v>
      </c>
      <c r="F27" s="16">
        <v>109</v>
      </c>
      <c r="G27" s="17">
        <f t="shared" si="10"/>
        <v>0.19464285714285715</v>
      </c>
      <c r="H27" s="16">
        <v>127</v>
      </c>
      <c r="I27" s="17">
        <f t="shared" si="11"/>
        <v>0.19538461538461538</v>
      </c>
      <c r="J27" s="16">
        <v>105</v>
      </c>
      <c r="K27" s="17">
        <f t="shared" si="12"/>
        <v>0.16773162939297126</v>
      </c>
      <c r="L27" s="17">
        <f t="shared" si="16"/>
        <v>8.247422680412371E-2</v>
      </c>
    </row>
    <row r="28" spans="1:12" x14ac:dyDescent="0.25">
      <c r="A28" s="46" t="s">
        <v>30</v>
      </c>
      <c r="B28" s="16">
        <v>63</v>
      </c>
      <c r="C28" s="17">
        <f t="shared" si="8"/>
        <v>0.12401574803149606</v>
      </c>
      <c r="D28" s="16">
        <v>59</v>
      </c>
      <c r="E28" s="17">
        <f t="shared" si="9"/>
        <v>0.11195445920303605</v>
      </c>
      <c r="F28" s="16">
        <v>52</v>
      </c>
      <c r="G28" s="17">
        <f t="shared" si="10"/>
        <v>9.285714285714286E-2</v>
      </c>
      <c r="H28" s="16">
        <v>63</v>
      </c>
      <c r="I28" s="17">
        <f t="shared" si="11"/>
        <v>9.6923076923076917E-2</v>
      </c>
      <c r="J28" s="16">
        <v>66</v>
      </c>
      <c r="K28" s="17">
        <f t="shared" si="12"/>
        <v>0.10543130990415335</v>
      </c>
      <c r="L28" s="17">
        <f t="shared" si="16"/>
        <v>4.7619047619047616E-2</v>
      </c>
    </row>
    <row r="29" spans="1:12" x14ac:dyDescent="0.25">
      <c r="A29" s="46" t="s">
        <v>31</v>
      </c>
      <c r="B29" s="16">
        <v>5</v>
      </c>
      <c r="C29" s="17">
        <f t="shared" si="8"/>
        <v>9.8425196850393699E-3</v>
      </c>
      <c r="D29" s="16">
        <v>5</v>
      </c>
      <c r="E29" s="17">
        <f t="shared" si="9"/>
        <v>9.4876660341555973E-3</v>
      </c>
      <c r="F29" s="16">
        <v>7</v>
      </c>
      <c r="G29" s="17">
        <f t="shared" si="10"/>
        <v>1.2500000000000001E-2</v>
      </c>
      <c r="H29" s="16">
        <v>3</v>
      </c>
      <c r="I29" s="17">
        <f t="shared" si="11"/>
        <v>4.6153846153846158E-3</v>
      </c>
      <c r="J29" s="16">
        <v>5</v>
      </c>
      <c r="K29" s="17">
        <f t="shared" si="12"/>
        <v>7.9872204472843447E-3</v>
      </c>
      <c r="L29" s="17">
        <f t="shared" si="16"/>
        <v>0</v>
      </c>
    </row>
    <row r="30" spans="1:12" x14ac:dyDescent="0.25">
      <c r="A30" s="46" t="s">
        <v>32</v>
      </c>
      <c r="B30" s="16">
        <v>94</v>
      </c>
      <c r="C30" s="17">
        <f t="shared" si="8"/>
        <v>0.18503937007874016</v>
      </c>
      <c r="D30" s="16">
        <v>70</v>
      </c>
      <c r="E30" s="17">
        <f t="shared" si="9"/>
        <v>0.13282732447817835</v>
      </c>
      <c r="F30" s="16">
        <v>81</v>
      </c>
      <c r="G30" s="17">
        <f t="shared" si="10"/>
        <v>0.14464285714285716</v>
      </c>
      <c r="H30" s="16">
        <v>108</v>
      </c>
      <c r="I30" s="17">
        <f t="shared" si="11"/>
        <v>0.16615384615384615</v>
      </c>
      <c r="J30" s="16">
        <v>96</v>
      </c>
      <c r="K30" s="17">
        <f t="shared" si="12"/>
        <v>0.15335463258785942</v>
      </c>
      <c r="L30" s="17">
        <f t="shared" si="16"/>
        <v>2.1276595744680851E-2</v>
      </c>
    </row>
    <row r="31" spans="1:12" s="40" customFormat="1" x14ac:dyDescent="0.25">
      <c r="A31" s="51" t="s">
        <v>10</v>
      </c>
      <c r="B31" s="18">
        <f>SUM(B26:B30)</f>
        <v>508</v>
      </c>
      <c r="C31" s="19">
        <f t="shared" si="8"/>
        <v>1</v>
      </c>
      <c r="D31" s="18">
        <f>SUM(D26:D30)</f>
        <v>527</v>
      </c>
      <c r="E31" s="19">
        <f t="shared" si="9"/>
        <v>1</v>
      </c>
      <c r="F31" s="18">
        <f>SUM(F26:F30)</f>
        <v>560</v>
      </c>
      <c r="G31" s="19">
        <f t="shared" si="10"/>
        <v>1</v>
      </c>
      <c r="H31" s="18">
        <f>SUM(H26:H30)</f>
        <v>650</v>
      </c>
      <c r="I31" s="19">
        <f t="shared" si="11"/>
        <v>1</v>
      </c>
      <c r="J31" s="18">
        <f>SUM(J26:J30)</f>
        <v>626</v>
      </c>
      <c r="K31" s="19">
        <f t="shared" si="12"/>
        <v>1</v>
      </c>
      <c r="L31" s="19">
        <f t="shared" si="16"/>
        <v>0.23228346456692914</v>
      </c>
    </row>
    <row r="32" spans="1:12" ht="30" x14ac:dyDescent="0.25">
      <c r="A32" s="48" t="s">
        <v>33</v>
      </c>
      <c r="B32" s="54" t="s">
        <v>1</v>
      </c>
      <c r="C32" s="54"/>
      <c r="D32" s="54" t="s">
        <v>2</v>
      </c>
      <c r="E32" s="54"/>
      <c r="F32" s="54" t="s">
        <v>3</v>
      </c>
      <c r="G32" s="54"/>
      <c r="H32" s="54" t="s">
        <v>4</v>
      </c>
      <c r="I32" s="54"/>
      <c r="J32" s="54" t="s">
        <v>5</v>
      </c>
      <c r="K32" s="54"/>
      <c r="L32" s="15" t="s">
        <v>6</v>
      </c>
    </row>
    <row r="33" spans="1:12" ht="30" x14ac:dyDescent="0.25">
      <c r="A33" s="53" t="s">
        <v>81</v>
      </c>
      <c r="B33" s="16">
        <v>290</v>
      </c>
      <c r="C33" s="17">
        <f t="shared" si="8"/>
        <v>0.57086614173228345</v>
      </c>
      <c r="D33" s="16">
        <v>303</v>
      </c>
      <c r="E33" s="17">
        <f t="shared" si="9"/>
        <v>0.57495256166982922</v>
      </c>
      <c r="F33" s="16">
        <v>319</v>
      </c>
      <c r="G33" s="17">
        <f t="shared" si="10"/>
        <v>0.56964285714285712</v>
      </c>
      <c r="H33" s="16">
        <v>413</v>
      </c>
      <c r="I33" s="17">
        <f t="shared" si="11"/>
        <v>0.63538461538461544</v>
      </c>
      <c r="J33" s="16">
        <v>373</v>
      </c>
      <c r="K33" s="17">
        <f t="shared" si="12"/>
        <v>0.59584664536741216</v>
      </c>
      <c r="L33" s="17">
        <f t="shared" ref="L33:L35" si="17">(J33-B33)/B33</f>
        <v>0.28620689655172415</v>
      </c>
    </row>
    <row r="34" spans="1:12" x14ac:dyDescent="0.25">
      <c r="A34" s="46" t="s">
        <v>34</v>
      </c>
      <c r="B34" s="16">
        <v>218</v>
      </c>
      <c r="C34" s="17">
        <f t="shared" si="8"/>
        <v>0.42913385826771655</v>
      </c>
      <c r="D34" s="16">
        <v>224</v>
      </c>
      <c r="E34" s="17">
        <f t="shared" si="9"/>
        <v>0.42504743833017078</v>
      </c>
      <c r="F34" s="16">
        <v>241</v>
      </c>
      <c r="G34" s="17">
        <f t="shared" si="10"/>
        <v>0.43035714285714288</v>
      </c>
      <c r="H34" s="16">
        <v>237</v>
      </c>
      <c r="I34" s="17">
        <f t="shared" si="11"/>
        <v>0.36461538461538462</v>
      </c>
      <c r="J34" s="16">
        <v>253</v>
      </c>
      <c r="K34" s="17">
        <f t="shared" si="12"/>
        <v>0.40415335463258784</v>
      </c>
      <c r="L34" s="17">
        <f t="shared" si="17"/>
        <v>0.16055045871559634</v>
      </c>
    </row>
    <row r="35" spans="1:12" s="40" customFormat="1" x14ac:dyDescent="0.25">
      <c r="A35" s="51" t="s">
        <v>10</v>
      </c>
      <c r="B35" s="18">
        <f>SUM(B33:B34)</f>
        <v>508</v>
      </c>
      <c r="C35" s="19">
        <f t="shared" si="8"/>
        <v>1</v>
      </c>
      <c r="D35" s="18">
        <f t="shared" ref="D35:J35" si="18">SUM(D33:D34)</f>
        <v>527</v>
      </c>
      <c r="E35" s="19">
        <f t="shared" si="9"/>
        <v>1</v>
      </c>
      <c r="F35" s="18">
        <f t="shared" si="18"/>
        <v>560</v>
      </c>
      <c r="G35" s="19">
        <f t="shared" si="10"/>
        <v>1</v>
      </c>
      <c r="H35" s="18">
        <f t="shared" si="18"/>
        <v>650</v>
      </c>
      <c r="I35" s="19">
        <f t="shared" si="11"/>
        <v>1</v>
      </c>
      <c r="J35" s="18">
        <f t="shared" si="18"/>
        <v>626</v>
      </c>
      <c r="K35" s="19">
        <f t="shared" si="12"/>
        <v>1</v>
      </c>
      <c r="L35" s="19">
        <f t="shared" si="17"/>
        <v>0.23228346456692914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selection activeCell="G4" sqref="G4:G8"/>
    </sheetView>
  </sheetViews>
  <sheetFormatPr defaultRowHeight="15" x14ac:dyDescent="0.25"/>
  <cols>
    <col min="1" max="1" width="38.140625" style="47" customWidth="1"/>
    <col min="2" max="2" width="18.5703125" style="7" customWidth="1"/>
    <col min="3" max="4" width="13.140625" style="7" customWidth="1"/>
    <col min="5" max="5" width="13.140625" style="10" customWidth="1"/>
    <col min="6" max="6" width="13.140625" style="7" customWidth="1"/>
    <col min="7" max="7" width="13.140625" style="10" customWidth="1"/>
    <col min="8" max="8" width="13.140625" style="12" customWidth="1"/>
  </cols>
  <sheetData>
    <row r="1" spans="1:8" x14ac:dyDescent="0.25">
      <c r="A1" s="55" t="s">
        <v>41</v>
      </c>
      <c r="B1" s="55"/>
      <c r="C1" s="55"/>
      <c r="D1" s="55"/>
      <c r="E1" s="55"/>
      <c r="F1" s="55"/>
      <c r="G1" s="55"/>
      <c r="H1" s="55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3" spans="1:8" ht="30" x14ac:dyDescent="0.25">
      <c r="A3" s="49" t="s">
        <v>36</v>
      </c>
      <c r="B3" s="13" t="s">
        <v>37</v>
      </c>
      <c r="C3" s="2" t="s">
        <v>73</v>
      </c>
      <c r="D3" s="2" t="s">
        <v>74</v>
      </c>
      <c r="E3" s="8" t="s">
        <v>75</v>
      </c>
      <c r="F3" s="2" t="s">
        <v>76</v>
      </c>
      <c r="G3" s="8" t="s">
        <v>38</v>
      </c>
      <c r="H3" s="11" t="s">
        <v>77</v>
      </c>
    </row>
    <row r="4" spans="1:8" x14ac:dyDescent="0.25">
      <c r="A4" s="60" t="s">
        <v>40</v>
      </c>
      <c r="B4" s="3" t="s">
        <v>1</v>
      </c>
      <c r="C4" s="3">
        <v>532</v>
      </c>
      <c r="D4" s="3">
        <v>496</v>
      </c>
      <c r="E4" s="9">
        <v>0.93233082706766912</v>
      </c>
      <c r="F4" s="3">
        <v>434</v>
      </c>
      <c r="G4" s="9">
        <v>0.81578947368421051</v>
      </c>
      <c r="H4" s="4" t="s">
        <v>14</v>
      </c>
    </row>
    <row r="5" spans="1:8" x14ac:dyDescent="0.25">
      <c r="A5" s="61"/>
      <c r="B5" s="3" t="s">
        <v>2</v>
      </c>
      <c r="C5" s="1">
        <v>556</v>
      </c>
      <c r="D5" s="1">
        <v>515</v>
      </c>
      <c r="E5" s="9">
        <v>0.92625899280575541</v>
      </c>
      <c r="F5" s="1">
        <v>416</v>
      </c>
      <c r="G5" s="9">
        <v>0.74820143884892087</v>
      </c>
      <c r="H5" s="6" t="s">
        <v>14</v>
      </c>
    </row>
    <row r="6" spans="1:8" x14ac:dyDescent="0.25">
      <c r="A6" s="61"/>
      <c r="B6" s="3" t="s">
        <v>3</v>
      </c>
      <c r="C6" s="1">
        <v>592</v>
      </c>
      <c r="D6" s="1">
        <v>536</v>
      </c>
      <c r="E6" s="9">
        <v>0.90540540540540537</v>
      </c>
      <c r="F6" s="1">
        <v>457</v>
      </c>
      <c r="G6" s="9">
        <v>0.77195945945945943</v>
      </c>
      <c r="H6" s="6" t="s">
        <v>14</v>
      </c>
    </row>
    <row r="7" spans="1:8" x14ac:dyDescent="0.25">
      <c r="A7" s="61"/>
      <c r="B7" s="3" t="s">
        <v>4</v>
      </c>
      <c r="C7" s="1">
        <v>584</v>
      </c>
      <c r="D7" s="1">
        <v>536</v>
      </c>
      <c r="E7" s="9">
        <v>0.9178082191780822</v>
      </c>
      <c r="F7" s="1">
        <v>483</v>
      </c>
      <c r="G7" s="9">
        <v>0.82705479452054798</v>
      </c>
      <c r="H7" s="6" t="s">
        <v>14</v>
      </c>
    </row>
    <row r="8" spans="1:8" x14ac:dyDescent="0.25">
      <c r="A8" s="62"/>
      <c r="B8" s="3" t="s">
        <v>5</v>
      </c>
      <c r="C8" s="1">
        <v>599</v>
      </c>
      <c r="D8" s="1">
        <v>545</v>
      </c>
      <c r="E8" s="9">
        <v>0.90984974958263776</v>
      </c>
      <c r="F8" s="1">
        <v>481</v>
      </c>
      <c r="G8" s="9">
        <v>0.80300500834724542</v>
      </c>
      <c r="H8" s="6" t="s">
        <v>14</v>
      </c>
    </row>
    <row r="10" spans="1:8" ht="30" x14ac:dyDescent="0.25">
      <c r="A10" s="48" t="s">
        <v>39</v>
      </c>
      <c r="B10" s="13" t="s">
        <v>37</v>
      </c>
      <c r="C10" s="2" t="s">
        <v>73</v>
      </c>
      <c r="D10" s="2" t="s">
        <v>74</v>
      </c>
      <c r="E10" s="8" t="s">
        <v>75</v>
      </c>
      <c r="F10" s="2" t="s">
        <v>76</v>
      </c>
      <c r="G10" s="8" t="s">
        <v>38</v>
      </c>
      <c r="H10" s="11" t="s">
        <v>77</v>
      </c>
    </row>
    <row r="11" spans="1:8" x14ac:dyDescent="0.25">
      <c r="A11" s="58" t="s">
        <v>42</v>
      </c>
      <c r="B11" s="3" t="s">
        <v>1</v>
      </c>
      <c r="C11" s="1">
        <v>28</v>
      </c>
      <c r="D11" s="1">
        <v>25</v>
      </c>
      <c r="E11" s="5">
        <v>0.8928571428571429</v>
      </c>
      <c r="F11" s="1">
        <v>20</v>
      </c>
      <c r="G11" s="5">
        <v>0.7142857142857143</v>
      </c>
      <c r="H11" s="6">
        <v>2.3879999999999999</v>
      </c>
    </row>
    <row r="12" spans="1:8" x14ac:dyDescent="0.25">
      <c r="A12" s="58"/>
      <c r="B12" s="3" t="s">
        <v>2</v>
      </c>
      <c r="C12" s="1">
        <v>25</v>
      </c>
      <c r="D12" s="1">
        <v>20</v>
      </c>
      <c r="E12" s="5">
        <v>0.8</v>
      </c>
      <c r="F12" s="1">
        <v>17</v>
      </c>
      <c r="G12" s="5">
        <v>0.68</v>
      </c>
      <c r="H12" s="6">
        <v>2.6578947368421053</v>
      </c>
    </row>
    <row r="13" spans="1:8" x14ac:dyDescent="0.25">
      <c r="A13" s="58"/>
      <c r="B13" s="3" t="s">
        <v>3</v>
      </c>
      <c r="C13" s="1">
        <v>28</v>
      </c>
      <c r="D13" s="1">
        <v>19</v>
      </c>
      <c r="E13" s="5">
        <v>0.6785714285714286</v>
      </c>
      <c r="F13" s="1">
        <v>16</v>
      </c>
      <c r="G13" s="5">
        <v>0.5714285714285714</v>
      </c>
      <c r="H13" s="6">
        <v>2.8789473684210529</v>
      </c>
    </row>
    <row r="14" spans="1:8" x14ac:dyDescent="0.25">
      <c r="A14" s="58"/>
      <c r="B14" s="3" t="s">
        <v>4</v>
      </c>
      <c r="C14" s="1">
        <v>30</v>
      </c>
      <c r="D14" s="1">
        <v>25</v>
      </c>
      <c r="E14" s="5">
        <v>0.83333333333333337</v>
      </c>
      <c r="F14" s="1">
        <v>22</v>
      </c>
      <c r="G14" s="5">
        <v>0.73333333333333328</v>
      </c>
      <c r="H14" s="6">
        <v>2.9041666666666668</v>
      </c>
    </row>
    <row r="15" spans="1:8" x14ac:dyDescent="0.25">
      <c r="A15" s="58"/>
      <c r="B15" s="3" t="s">
        <v>5</v>
      </c>
      <c r="C15" s="1">
        <v>47</v>
      </c>
      <c r="D15" s="1">
        <v>38</v>
      </c>
      <c r="E15" s="5">
        <v>0.80851063829787229</v>
      </c>
      <c r="F15" s="1">
        <v>29</v>
      </c>
      <c r="G15" s="5">
        <v>0.61702127659574468</v>
      </c>
      <c r="H15" s="6">
        <v>2.6842105263157894</v>
      </c>
    </row>
    <row r="16" spans="1:8" ht="30" x14ac:dyDescent="0.25">
      <c r="A16" s="50"/>
      <c r="B16" s="13" t="s">
        <v>37</v>
      </c>
      <c r="C16" s="2" t="s">
        <v>73</v>
      </c>
      <c r="D16" s="2" t="s">
        <v>74</v>
      </c>
      <c r="E16" s="8" t="s">
        <v>75</v>
      </c>
      <c r="F16" s="2" t="s">
        <v>76</v>
      </c>
      <c r="G16" s="8" t="s">
        <v>38</v>
      </c>
      <c r="H16" s="11" t="s">
        <v>77</v>
      </c>
    </row>
    <row r="17" spans="1:8" x14ac:dyDescent="0.25">
      <c r="A17" s="58" t="s">
        <v>43</v>
      </c>
      <c r="B17" s="3" t="s">
        <v>1</v>
      </c>
      <c r="C17" s="1">
        <v>233</v>
      </c>
      <c r="D17" s="1">
        <v>218</v>
      </c>
      <c r="E17" s="5">
        <v>0.93562231759656656</v>
      </c>
      <c r="F17" s="1">
        <v>195</v>
      </c>
      <c r="G17" s="5">
        <v>0.83690987124463523</v>
      </c>
      <c r="H17" s="6">
        <v>2.7206422018348624</v>
      </c>
    </row>
    <row r="18" spans="1:8" x14ac:dyDescent="0.25">
      <c r="A18" s="58"/>
      <c r="B18" s="3" t="s">
        <v>2</v>
      </c>
      <c r="C18" s="1">
        <v>220</v>
      </c>
      <c r="D18" s="1">
        <v>207</v>
      </c>
      <c r="E18" s="5">
        <v>0.94090909090909092</v>
      </c>
      <c r="F18" s="1">
        <v>165</v>
      </c>
      <c r="G18" s="5">
        <v>0.75</v>
      </c>
      <c r="H18" s="6">
        <v>2.4526570048309178</v>
      </c>
    </row>
    <row r="19" spans="1:8" x14ac:dyDescent="0.25">
      <c r="A19" s="58"/>
      <c r="B19" s="3" t="s">
        <v>3</v>
      </c>
      <c r="C19" s="1">
        <v>232</v>
      </c>
      <c r="D19" s="1">
        <v>209</v>
      </c>
      <c r="E19" s="5">
        <v>0.90086206896551724</v>
      </c>
      <c r="F19" s="1">
        <v>176</v>
      </c>
      <c r="G19" s="5">
        <v>0.75862068965517238</v>
      </c>
      <c r="H19" s="6">
        <v>2.6749999999999998</v>
      </c>
    </row>
    <row r="20" spans="1:8" x14ac:dyDescent="0.25">
      <c r="A20" s="58"/>
      <c r="B20" s="3" t="s">
        <v>4</v>
      </c>
      <c r="C20" s="1">
        <v>214</v>
      </c>
      <c r="D20" s="1">
        <v>203</v>
      </c>
      <c r="E20" s="5">
        <v>0.94859813084112155</v>
      </c>
      <c r="F20" s="1">
        <v>181</v>
      </c>
      <c r="G20" s="5">
        <v>0.84579439252336452</v>
      </c>
      <c r="H20" s="6">
        <v>2.7089552238805972</v>
      </c>
    </row>
    <row r="21" spans="1:8" x14ac:dyDescent="0.25">
      <c r="A21" s="58"/>
      <c r="B21" s="3" t="s">
        <v>5</v>
      </c>
      <c r="C21" s="1">
        <v>190</v>
      </c>
      <c r="D21" s="1">
        <v>174</v>
      </c>
      <c r="E21" s="5">
        <v>0.91578947368421049</v>
      </c>
      <c r="F21" s="1">
        <v>155</v>
      </c>
      <c r="G21" s="5">
        <v>0.81578947368421051</v>
      </c>
      <c r="H21" s="6">
        <v>2.8051724137931036</v>
      </c>
    </row>
    <row r="22" spans="1:8" ht="30" x14ac:dyDescent="0.25">
      <c r="A22" s="50"/>
      <c r="B22" s="13" t="s">
        <v>37</v>
      </c>
      <c r="C22" s="2" t="s">
        <v>73</v>
      </c>
      <c r="D22" s="2" t="s">
        <v>74</v>
      </c>
      <c r="E22" s="8" t="s">
        <v>75</v>
      </c>
      <c r="F22" s="2" t="s">
        <v>76</v>
      </c>
      <c r="G22" s="8" t="s">
        <v>38</v>
      </c>
      <c r="H22" s="11" t="s">
        <v>77</v>
      </c>
    </row>
    <row r="23" spans="1:8" x14ac:dyDescent="0.25">
      <c r="A23" s="58" t="s">
        <v>44</v>
      </c>
      <c r="B23" s="3" t="s">
        <v>1</v>
      </c>
      <c r="C23" s="1">
        <v>170</v>
      </c>
      <c r="D23" s="1">
        <v>158</v>
      </c>
      <c r="E23" s="5">
        <v>0.92941176470588238</v>
      </c>
      <c r="F23" s="1">
        <v>134</v>
      </c>
      <c r="G23" s="5">
        <v>0.78823529411764703</v>
      </c>
      <c r="H23" s="6">
        <v>2.8740506329113926</v>
      </c>
    </row>
    <row r="24" spans="1:8" x14ac:dyDescent="0.25">
      <c r="A24" s="58"/>
      <c r="B24" s="3" t="s">
        <v>2</v>
      </c>
      <c r="C24" s="1">
        <v>217</v>
      </c>
      <c r="D24" s="1">
        <v>200</v>
      </c>
      <c r="E24" s="5">
        <v>0.92165898617511521</v>
      </c>
      <c r="F24" s="1">
        <v>157</v>
      </c>
      <c r="G24" s="5">
        <v>0.72350230414746541</v>
      </c>
      <c r="H24" s="6">
        <v>2.5775000000000001</v>
      </c>
    </row>
    <row r="25" spans="1:8" x14ac:dyDescent="0.25">
      <c r="A25" s="58"/>
      <c r="B25" s="3" t="s">
        <v>3</v>
      </c>
      <c r="C25" s="1">
        <v>228</v>
      </c>
      <c r="D25" s="1">
        <v>206</v>
      </c>
      <c r="E25" s="5">
        <v>0.90350877192982459</v>
      </c>
      <c r="F25" s="1">
        <v>173</v>
      </c>
      <c r="G25" s="5">
        <v>0.75877192982456143</v>
      </c>
      <c r="H25" s="6">
        <v>2.7174757281553399</v>
      </c>
    </row>
    <row r="26" spans="1:8" x14ac:dyDescent="0.25">
      <c r="A26" s="58"/>
      <c r="B26" s="3" t="s">
        <v>4</v>
      </c>
      <c r="C26" s="3">
        <v>240</v>
      </c>
      <c r="D26" s="3">
        <v>213</v>
      </c>
      <c r="E26" s="5">
        <v>0.88749999999999996</v>
      </c>
      <c r="F26" s="3">
        <v>190</v>
      </c>
      <c r="G26" s="5">
        <v>0.79166666666666663</v>
      </c>
      <c r="H26" s="6">
        <v>2.8643192488262912</v>
      </c>
    </row>
    <row r="27" spans="1:8" x14ac:dyDescent="0.25">
      <c r="A27" s="58"/>
      <c r="B27" s="3" t="s">
        <v>5</v>
      </c>
      <c r="C27" s="1">
        <v>272</v>
      </c>
      <c r="D27" s="1">
        <v>249</v>
      </c>
      <c r="E27" s="5">
        <v>0.9154411764705882</v>
      </c>
      <c r="F27" s="1">
        <v>215</v>
      </c>
      <c r="G27" s="5">
        <v>0.7904411764705882</v>
      </c>
      <c r="H27" s="6">
        <v>2.9481781376518215</v>
      </c>
    </row>
    <row r="28" spans="1:8" ht="30" x14ac:dyDescent="0.25">
      <c r="A28" s="50"/>
      <c r="B28" s="13" t="s">
        <v>37</v>
      </c>
      <c r="C28" s="2" t="s">
        <v>73</v>
      </c>
      <c r="D28" s="2" t="s">
        <v>74</v>
      </c>
      <c r="E28" s="8" t="s">
        <v>75</v>
      </c>
      <c r="F28" s="2" t="s">
        <v>76</v>
      </c>
      <c r="G28" s="8" t="s">
        <v>38</v>
      </c>
      <c r="H28" s="11" t="s">
        <v>77</v>
      </c>
    </row>
    <row r="29" spans="1:8" x14ac:dyDescent="0.25">
      <c r="A29" s="58" t="s">
        <v>45</v>
      </c>
      <c r="B29" s="3" t="s">
        <v>1</v>
      </c>
      <c r="C29" s="1">
        <v>33</v>
      </c>
      <c r="D29" s="1">
        <v>32</v>
      </c>
      <c r="E29" s="5">
        <v>0.96969696969696972</v>
      </c>
      <c r="F29" s="1">
        <v>25</v>
      </c>
      <c r="G29" s="5">
        <v>0.75757575757575757</v>
      </c>
      <c r="H29" s="6">
        <v>2.71875</v>
      </c>
    </row>
    <row r="30" spans="1:8" x14ac:dyDescent="0.25">
      <c r="A30" s="58"/>
      <c r="B30" s="3" t="s">
        <v>2</v>
      </c>
      <c r="C30" s="1">
        <v>30</v>
      </c>
      <c r="D30" s="1">
        <v>30</v>
      </c>
      <c r="E30" s="5">
        <v>1</v>
      </c>
      <c r="F30" s="1">
        <v>26</v>
      </c>
      <c r="G30" s="5">
        <v>0.8666666666666667</v>
      </c>
      <c r="H30" s="6">
        <v>3.1</v>
      </c>
    </row>
    <row r="31" spans="1:8" x14ac:dyDescent="0.25">
      <c r="A31" s="58"/>
      <c r="B31" s="3" t="s">
        <v>3</v>
      </c>
      <c r="C31" s="1">
        <v>34</v>
      </c>
      <c r="D31" s="1">
        <v>33</v>
      </c>
      <c r="E31" s="5">
        <v>0.97058823529411764</v>
      </c>
      <c r="F31" s="1">
        <v>27</v>
      </c>
      <c r="G31" s="5">
        <v>0.79411764705882348</v>
      </c>
      <c r="H31" s="6">
        <v>2.393939393939394</v>
      </c>
    </row>
    <row r="32" spans="1:8" x14ac:dyDescent="0.25">
      <c r="A32" s="58"/>
      <c r="B32" s="3" t="s">
        <v>4</v>
      </c>
      <c r="C32" s="1">
        <v>34</v>
      </c>
      <c r="D32" s="1">
        <v>32</v>
      </c>
      <c r="E32" s="5">
        <v>0.94117647058823528</v>
      </c>
      <c r="F32" s="1">
        <v>31</v>
      </c>
      <c r="G32" s="5">
        <v>0.91176470588235292</v>
      </c>
      <c r="H32" s="6">
        <v>3.40625</v>
      </c>
    </row>
    <row r="33" spans="1:8" x14ac:dyDescent="0.25">
      <c r="A33" s="58"/>
      <c r="B33" s="3" t="s">
        <v>5</v>
      </c>
      <c r="C33" s="1">
        <v>30</v>
      </c>
      <c r="D33" s="1">
        <v>26</v>
      </c>
      <c r="E33" s="5">
        <v>0.8666666666666667</v>
      </c>
      <c r="F33" s="1">
        <v>26</v>
      </c>
      <c r="G33" s="5">
        <v>0.8666666666666667</v>
      </c>
      <c r="H33" s="6">
        <v>3.84</v>
      </c>
    </row>
    <row r="34" spans="1:8" ht="30" x14ac:dyDescent="0.25">
      <c r="A34" s="50"/>
      <c r="B34" s="13" t="s">
        <v>37</v>
      </c>
      <c r="C34" s="2" t="s">
        <v>73</v>
      </c>
      <c r="D34" s="2" t="s">
        <v>74</v>
      </c>
      <c r="E34" s="8" t="s">
        <v>75</v>
      </c>
      <c r="F34" s="2" t="s">
        <v>76</v>
      </c>
      <c r="G34" s="8" t="s">
        <v>38</v>
      </c>
      <c r="H34" s="11" t="s">
        <v>77</v>
      </c>
    </row>
    <row r="35" spans="1:8" x14ac:dyDescent="0.25">
      <c r="A35" s="58" t="s">
        <v>46</v>
      </c>
      <c r="B35" s="3" t="s">
        <v>1</v>
      </c>
      <c r="C35" s="1">
        <v>35</v>
      </c>
      <c r="D35" s="1">
        <v>32</v>
      </c>
      <c r="E35" s="5">
        <v>0.91428571428571426</v>
      </c>
      <c r="F35" s="1">
        <v>32</v>
      </c>
      <c r="G35" s="5">
        <v>0.91428571428571426</v>
      </c>
      <c r="H35" s="6">
        <v>3.1437499999999998</v>
      </c>
    </row>
    <row r="36" spans="1:8" x14ac:dyDescent="0.25">
      <c r="A36" s="58"/>
      <c r="B36" s="3" t="s">
        <v>2</v>
      </c>
      <c r="C36" s="1">
        <v>34</v>
      </c>
      <c r="D36" s="1">
        <v>32</v>
      </c>
      <c r="E36" s="5">
        <v>0.94117647058823528</v>
      </c>
      <c r="F36" s="1">
        <v>28</v>
      </c>
      <c r="G36" s="5">
        <v>0.82352941176470584</v>
      </c>
      <c r="H36" s="6">
        <v>3.03125</v>
      </c>
    </row>
    <row r="37" spans="1:8" x14ac:dyDescent="0.25">
      <c r="A37" s="58"/>
      <c r="B37" s="3" t="s">
        <v>3</v>
      </c>
      <c r="C37" s="1">
        <v>32</v>
      </c>
      <c r="D37" s="1">
        <v>32</v>
      </c>
      <c r="E37" s="5">
        <v>1</v>
      </c>
      <c r="F37" s="1">
        <v>30</v>
      </c>
      <c r="G37" s="5">
        <v>0.9375</v>
      </c>
      <c r="H37" s="6">
        <v>3.0093749999999999</v>
      </c>
    </row>
    <row r="38" spans="1:8" x14ac:dyDescent="0.25">
      <c r="A38" s="58"/>
      <c r="B38" s="3" t="s">
        <v>4</v>
      </c>
      <c r="C38" s="1">
        <v>34</v>
      </c>
      <c r="D38" s="1">
        <v>34</v>
      </c>
      <c r="E38" s="5">
        <v>1</v>
      </c>
      <c r="F38" s="1">
        <v>32</v>
      </c>
      <c r="G38" s="5">
        <v>0.94117647058823528</v>
      </c>
      <c r="H38" s="6">
        <v>3.1264705882352937</v>
      </c>
    </row>
    <row r="39" spans="1:8" x14ac:dyDescent="0.25">
      <c r="A39" s="58"/>
      <c r="B39" s="3" t="s">
        <v>5</v>
      </c>
      <c r="C39" s="1">
        <v>34</v>
      </c>
      <c r="D39" s="1">
        <v>34</v>
      </c>
      <c r="E39" s="5">
        <v>1</v>
      </c>
      <c r="F39" s="1">
        <v>33</v>
      </c>
      <c r="G39" s="5">
        <v>0.97058823529411764</v>
      </c>
      <c r="H39" s="6">
        <v>3.2117647058823535</v>
      </c>
    </row>
    <row r="40" spans="1:8" ht="30" x14ac:dyDescent="0.25">
      <c r="A40" s="50"/>
      <c r="B40" s="13" t="s">
        <v>37</v>
      </c>
      <c r="C40" s="2" t="s">
        <v>73</v>
      </c>
      <c r="D40" s="2" t="s">
        <v>74</v>
      </c>
      <c r="E40" s="8" t="s">
        <v>75</v>
      </c>
      <c r="F40" s="2" t="s">
        <v>76</v>
      </c>
      <c r="G40" s="8" t="s">
        <v>38</v>
      </c>
      <c r="H40" s="11" t="s">
        <v>77</v>
      </c>
    </row>
    <row r="41" spans="1:8" x14ac:dyDescent="0.25">
      <c r="A41" s="58" t="s">
        <v>47</v>
      </c>
      <c r="B41" s="3" t="s">
        <v>1</v>
      </c>
      <c r="C41" s="1">
        <v>33</v>
      </c>
      <c r="D41" s="1">
        <v>31</v>
      </c>
      <c r="E41" s="5">
        <v>0.93939393939393945</v>
      </c>
      <c r="F41" s="1">
        <v>28</v>
      </c>
      <c r="G41" s="5">
        <v>0.84848484848484851</v>
      </c>
      <c r="H41" s="6">
        <v>3.0064516129032262</v>
      </c>
    </row>
    <row r="42" spans="1:8" x14ac:dyDescent="0.25">
      <c r="A42" s="58"/>
      <c r="B42" s="3" t="s">
        <v>2</v>
      </c>
      <c r="C42" s="1">
        <v>30</v>
      </c>
      <c r="D42" s="1">
        <v>26</v>
      </c>
      <c r="E42" s="5">
        <v>0.8666666666666667</v>
      </c>
      <c r="F42" s="1">
        <v>23</v>
      </c>
      <c r="G42" s="5">
        <v>0.76666666666666672</v>
      </c>
      <c r="H42" s="6">
        <v>3</v>
      </c>
    </row>
    <row r="43" spans="1:8" x14ac:dyDescent="0.25">
      <c r="A43" s="58"/>
      <c r="B43" s="3" t="s">
        <v>3</v>
      </c>
      <c r="C43" s="1">
        <v>38</v>
      </c>
      <c r="D43" s="1">
        <v>37</v>
      </c>
      <c r="E43" s="5">
        <v>0.97368421052631582</v>
      </c>
      <c r="F43" s="1">
        <v>35</v>
      </c>
      <c r="G43" s="5">
        <v>0.92105263157894735</v>
      </c>
      <c r="H43" s="6">
        <v>3.189189189189189</v>
      </c>
    </row>
    <row r="44" spans="1:8" x14ac:dyDescent="0.25">
      <c r="A44" s="58"/>
      <c r="B44" s="3" t="s">
        <v>4</v>
      </c>
      <c r="C44" s="1">
        <v>32</v>
      </c>
      <c r="D44" s="1">
        <v>29</v>
      </c>
      <c r="E44" s="5">
        <v>0.90625</v>
      </c>
      <c r="F44" s="1">
        <v>27</v>
      </c>
      <c r="G44" s="5">
        <v>0.84375</v>
      </c>
      <c r="H44" s="6">
        <v>3.1862068965517238</v>
      </c>
    </row>
    <row r="45" spans="1:8" x14ac:dyDescent="0.25">
      <c r="A45" s="58"/>
      <c r="B45" s="3" t="s">
        <v>5</v>
      </c>
      <c r="C45" s="1">
        <v>26</v>
      </c>
      <c r="D45" s="1">
        <v>24</v>
      </c>
      <c r="E45" s="5">
        <v>0.92307692307692313</v>
      </c>
      <c r="F45" s="1">
        <v>23</v>
      </c>
      <c r="G45" s="5">
        <v>0.88461538461538458</v>
      </c>
      <c r="H45" s="6">
        <v>3.2916666666666665</v>
      </c>
    </row>
  </sheetData>
  <mergeCells count="8">
    <mergeCell ref="A35:A39"/>
    <mergeCell ref="A41:A45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47" customWidth="1"/>
    <col min="2" max="4" width="13.7109375" style="20" customWidth="1"/>
    <col min="5" max="5" width="13.7109375" style="29" customWidth="1"/>
    <col min="6" max="6" width="13.7109375" style="20" customWidth="1"/>
    <col min="7" max="7" width="13.7109375" style="29" customWidth="1"/>
    <col min="8" max="8" width="13.7109375" style="30" customWidth="1"/>
  </cols>
  <sheetData>
    <row r="1" spans="1:8" ht="30" x14ac:dyDescent="0.25">
      <c r="A1" s="48" t="s">
        <v>72</v>
      </c>
      <c r="B1" s="13" t="s">
        <v>37</v>
      </c>
      <c r="C1" s="2" t="s">
        <v>73</v>
      </c>
      <c r="D1" s="2" t="s">
        <v>74</v>
      </c>
      <c r="E1" s="8" t="s">
        <v>75</v>
      </c>
      <c r="F1" s="2" t="s">
        <v>76</v>
      </c>
      <c r="G1" s="8" t="s">
        <v>38</v>
      </c>
      <c r="H1" s="11" t="s">
        <v>77</v>
      </c>
    </row>
    <row r="2" spans="1:8" x14ac:dyDescent="0.25">
      <c r="A2" s="63" t="s">
        <v>48</v>
      </c>
      <c r="B2" s="14" t="s">
        <v>1</v>
      </c>
      <c r="C2" s="16">
        <v>504</v>
      </c>
      <c r="D2" s="16">
        <v>471</v>
      </c>
      <c r="E2" s="22">
        <v>0.93452380952380953</v>
      </c>
      <c r="F2" s="16">
        <v>414</v>
      </c>
      <c r="G2" s="23">
        <v>0.8214285714285714</v>
      </c>
      <c r="H2" s="24">
        <v>2.8195329087048835</v>
      </c>
    </row>
    <row r="3" spans="1:8" x14ac:dyDescent="0.25">
      <c r="A3" s="63"/>
      <c r="B3" s="14" t="s">
        <v>2</v>
      </c>
      <c r="C3" s="16">
        <v>531</v>
      </c>
      <c r="D3" s="16">
        <v>495</v>
      </c>
      <c r="E3" s="22">
        <v>0.93220338983050843</v>
      </c>
      <c r="F3" s="16">
        <v>399</v>
      </c>
      <c r="G3" s="23">
        <v>0.75141242937853103</v>
      </c>
      <c r="H3" s="24">
        <v>2.6084848484848484</v>
      </c>
    </row>
    <row r="4" spans="1:8" x14ac:dyDescent="0.25">
      <c r="A4" s="63"/>
      <c r="B4" s="14" t="s">
        <v>3</v>
      </c>
      <c r="C4" s="16">
        <v>564</v>
      </c>
      <c r="D4" s="16">
        <v>517</v>
      </c>
      <c r="E4" s="22">
        <v>0.91666666666666663</v>
      </c>
      <c r="F4" s="16">
        <v>441</v>
      </c>
      <c r="G4" s="23">
        <v>0.78191489361702127</v>
      </c>
      <c r="H4" s="24">
        <v>2.7315891472868219</v>
      </c>
    </row>
    <row r="5" spans="1:8" x14ac:dyDescent="0.25">
      <c r="A5" s="63"/>
      <c r="B5" s="14" t="s">
        <v>4</v>
      </c>
      <c r="C5" s="16">
        <v>554</v>
      </c>
      <c r="D5" s="16">
        <v>511</v>
      </c>
      <c r="E5" s="22">
        <v>0.92238267148014441</v>
      </c>
      <c r="F5" s="16">
        <v>461</v>
      </c>
      <c r="G5" s="23">
        <v>0.83212996389891691</v>
      </c>
      <c r="H5" s="24">
        <v>2.8728880157170926</v>
      </c>
    </row>
    <row r="6" spans="1:8" x14ac:dyDescent="0.25">
      <c r="A6" s="63"/>
      <c r="B6" s="14" t="s">
        <v>5</v>
      </c>
      <c r="C6" s="16">
        <v>552</v>
      </c>
      <c r="D6" s="16">
        <v>507</v>
      </c>
      <c r="E6" s="22">
        <v>0.91847826086956519</v>
      </c>
      <c r="F6" s="16">
        <v>452</v>
      </c>
      <c r="G6" s="23">
        <v>0.8188405797101449</v>
      </c>
      <c r="H6" s="24">
        <v>2.9771825396825395</v>
      </c>
    </row>
    <row r="7" spans="1:8" x14ac:dyDescent="0.25">
      <c r="A7" s="63" t="s">
        <v>49</v>
      </c>
      <c r="B7" s="14" t="s">
        <v>1</v>
      </c>
      <c r="C7" s="25">
        <v>28</v>
      </c>
      <c r="D7" s="25">
        <v>25</v>
      </c>
      <c r="E7" s="26">
        <v>0.8928571428571429</v>
      </c>
      <c r="F7" s="25">
        <v>20</v>
      </c>
      <c r="G7" s="27">
        <v>0.7142857142857143</v>
      </c>
      <c r="H7" s="28">
        <v>2.3879999999999999</v>
      </c>
    </row>
    <row r="8" spans="1:8" x14ac:dyDescent="0.25">
      <c r="A8" s="63"/>
      <c r="B8" s="14" t="s">
        <v>2</v>
      </c>
      <c r="C8" s="25">
        <v>25</v>
      </c>
      <c r="D8" s="25">
        <v>20</v>
      </c>
      <c r="E8" s="26">
        <v>0.8</v>
      </c>
      <c r="F8" s="25">
        <v>17</v>
      </c>
      <c r="G8" s="27">
        <v>0.68</v>
      </c>
      <c r="H8" s="28">
        <v>2.6578947368421053</v>
      </c>
    </row>
    <row r="9" spans="1:8" x14ac:dyDescent="0.25">
      <c r="A9" s="63"/>
      <c r="B9" s="14" t="s">
        <v>3</v>
      </c>
      <c r="C9" s="25">
        <v>28</v>
      </c>
      <c r="D9" s="25">
        <v>19</v>
      </c>
      <c r="E9" s="26">
        <v>0.6785714285714286</v>
      </c>
      <c r="F9" s="25">
        <v>16</v>
      </c>
      <c r="G9" s="27">
        <v>0.5714285714285714</v>
      </c>
      <c r="H9" s="28">
        <v>2.8789473684210529</v>
      </c>
    </row>
    <row r="10" spans="1:8" x14ac:dyDescent="0.25">
      <c r="A10" s="63"/>
      <c r="B10" s="14" t="s">
        <v>4</v>
      </c>
      <c r="C10" s="25">
        <v>30</v>
      </c>
      <c r="D10" s="25">
        <v>25</v>
      </c>
      <c r="E10" s="26">
        <v>0.83333333333333337</v>
      </c>
      <c r="F10" s="25">
        <v>22</v>
      </c>
      <c r="G10" s="27">
        <v>0.73333333333333328</v>
      </c>
      <c r="H10" s="28">
        <v>2.9041666666666668</v>
      </c>
    </row>
    <row r="11" spans="1:8" x14ac:dyDescent="0.25">
      <c r="A11" s="63"/>
      <c r="B11" s="14" t="s">
        <v>5</v>
      </c>
      <c r="C11" s="25">
        <v>47</v>
      </c>
      <c r="D11" s="25">
        <v>38</v>
      </c>
      <c r="E11" s="26">
        <v>0.80851063829787229</v>
      </c>
      <c r="F11" s="25">
        <v>29</v>
      </c>
      <c r="G11" s="27">
        <v>0.61702127659574468</v>
      </c>
      <c r="H11" s="28">
        <v>2.6842105263157894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7" customWidth="1"/>
    <col min="2" max="8" width="14" style="20" customWidth="1"/>
  </cols>
  <sheetData>
    <row r="1" spans="1:8" ht="30" x14ac:dyDescent="0.25">
      <c r="A1" s="48" t="s">
        <v>0</v>
      </c>
      <c r="B1" s="13" t="s">
        <v>37</v>
      </c>
      <c r="C1" s="2" t="s">
        <v>73</v>
      </c>
      <c r="D1" s="2" t="s">
        <v>74</v>
      </c>
      <c r="E1" s="8" t="s">
        <v>75</v>
      </c>
      <c r="F1" s="2" t="s">
        <v>76</v>
      </c>
      <c r="G1" s="8" t="s">
        <v>38</v>
      </c>
      <c r="H1" s="11" t="s">
        <v>77</v>
      </c>
    </row>
    <row r="2" spans="1:8" x14ac:dyDescent="0.25">
      <c r="A2" s="63" t="s">
        <v>7</v>
      </c>
      <c r="B2" s="14" t="s">
        <v>1</v>
      </c>
      <c r="C2" s="16">
        <v>309</v>
      </c>
      <c r="D2" s="16">
        <v>289</v>
      </c>
      <c r="E2" s="22">
        <v>0.93527508090614886</v>
      </c>
      <c r="F2" s="16">
        <v>261</v>
      </c>
      <c r="G2" s="22">
        <v>0.84466019417475724</v>
      </c>
      <c r="H2" s="31">
        <v>2.9235294117647057</v>
      </c>
    </row>
    <row r="3" spans="1:8" x14ac:dyDescent="0.25">
      <c r="A3" s="63"/>
      <c r="B3" s="14" t="s">
        <v>2</v>
      </c>
      <c r="C3" s="16">
        <v>301</v>
      </c>
      <c r="D3" s="16">
        <v>280</v>
      </c>
      <c r="E3" s="22">
        <v>0.93023255813953487</v>
      </c>
      <c r="F3" s="16">
        <v>234</v>
      </c>
      <c r="G3" s="22">
        <v>0.77740863787375414</v>
      </c>
      <c r="H3" s="31">
        <v>2.7489285714285714</v>
      </c>
    </row>
    <row r="4" spans="1:8" x14ac:dyDescent="0.25">
      <c r="A4" s="63"/>
      <c r="B4" s="14" t="s">
        <v>3</v>
      </c>
      <c r="C4" s="16">
        <v>321</v>
      </c>
      <c r="D4" s="16">
        <v>300</v>
      </c>
      <c r="E4" s="22">
        <v>0.93457943925233644</v>
      </c>
      <c r="F4" s="16">
        <v>264</v>
      </c>
      <c r="G4" s="22">
        <v>0.82242990654205606</v>
      </c>
      <c r="H4" s="31">
        <v>2.8973244147157193</v>
      </c>
    </row>
    <row r="5" spans="1:8" x14ac:dyDescent="0.25">
      <c r="A5" s="63"/>
      <c r="B5" s="14" t="s">
        <v>4</v>
      </c>
      <c r="C5" s="16">
        <v>299</v>
      </c>
      <c r="D5" s="16">
        <v>279</v>
      </c>
      <c r="E5" s="22">
        <v>0.93311036789297663</v>
      </c>
      <c r="F5" s="16">
        <v>261</v>
      </c>
      <c r="G5" s="22">
        <v>0.87290969899665549</v>
      </c>
      <c r="H5" s="31">
        <v>3.0685920577617329</v>
      </c>
    </row>
    <row r="6" spans="1:8" x14ac:dyDescent="0.25">
      <c r="A6" s="63"/>
      <c r="B6" s="14" t="s">
        <v>5</v>
      </c>
      <c r="C6" s="16">
        <v>317</v>
      </c>
      <c r="D6" s="16">
        <v>291</v>
      </c>
      <c r="E6" s="22">
        <v>0.917981072555205</v>
      </c>
      <c r="F6" s="16">
        <v>267</v>
      </c>
      <c r="G6" s="22">
        <v>0.8422712933753943</v>
      </c>
      <c r="H6" s="31">
        <v>3.1334482758620688</v>
      </c>
    </row>
    <row r="7" spans="1:8" x14ac:dyDescent="0.25">
      <c r="A7" s="63" t="s">
        <v>8</v>
      </c>
      <c r="B7" s="14" t="s">
        <v>1</v>
      </c>
      <c r="C7" s="16">
        <v>220</v>
      </c>
      <c r="D7" s="16">
        <v>205</v>
      </c>
      <c r="E7" s="22">
        <v>0.93181818181818177</v>
      </c>
      <c r="F7" s="16">
        <v>171</v>
      </c>
      <c r="G7" s="22">
        <v>0.77727272727272723</v>
      </c>
      <c r="H7" s="31">
        <v>2.613658536585366</v>
      </c>
    </row>
    <row r="8" spans="1:8" x14ac:dyDescent="0.25">
      <c r="A8" s="63"/>
      <c r="B8" s="14" t="s">
        <v>2</v>
      </c>
      <c r="C8" s="16">
        <v>254</v>
      </c>
      <c r="D8" s="16">
        <v>234</v>
      </c>
      <c r="E8" s="22">
        <v>0.92125984251968507</v>
      </c>
      <c r="F8" s="16">
        <v>181</v>
      </c>
      <c r="G8" s="22">
        <v>0.71259842519685035</v>
      </c>
      <c r="H8" s="31">
        <v>2.4420600858369097</v>
      </c>
    </row>
    <row r="9" spans="1:8" x14ac:dyDescent="0.25">
      <c r="A9" s="63"/>
      <c r="B9" s="14" t="s">
        <v>3</v>
      </c>
      <c r="C9" s="16">
        <v>269</v>
      </c>
      <c r="D9" s="16">
        <v>234</v>
      </c>
      <c r="E9" s="22">
        <v>0.86988847583643125</v>
      </c>
      <c r="F9" s="16">
        <v>192</v>
      </c>
      <c r="G9" s="22">
        <v>0.71375464684014867</v>
      </c>
      <c r="H9" s="31">
        <v>2.5423076923076922</v>
      </c>
    </row>
    <row r="10" spans="1:8" x14ac:dyDescent="0.25">
      <c r="A10" s="63"/>
      <c r="B10" s="14" t="s">
        <v>4</v>
      </c>
      <c r="C10" s="16">
        <v>282</v>
      </c>
      <c r="D10" s="16">
        <v>254</v>
      </c>
      <c r="E10" s="22">
        <v>0.900709219858156</v>
      </c>
      <c r="F10" s="16">
        <v>219</v>
      </c>
      <c r="G10" s="22">
        <v>0.77659574468085102</v>
      </c>
      <c r="H10" s="31">
        <v>2.6521739130434789</v>
      </c>
    </row>
    <row r="11" spans="1:8" x14ac:dyDescent="0.25">
      <c r="A11" s="63"/>
      <c r="B11" s="14" t="s">
        <v>5</v>
      </c>
      <c r="C11" s="16">
        <v>272</v>
      </c>
      <c r="D11" s="16">
        <v>245</v>
      </c>
      <c r="E11" s="22">
        <v>0.90073529411764708</v>
      </c>
      <c r="F11" s="16">
        <v>206</v>
      </c>
      <c r="G11" s="22">
        <v>0.75735294117647056</v>
      </c>
      <c r="H11" s="31">
        <v>2.7288065843621405</v>
      </c>
    </row>
    <row r="12" spans="1:8" ht="30" x14ac:dyDescent="0.25">
      <c r="A12" s="48" t="s">
        <v>50</v>
      </c>
      <c r="B12" s="13" t="s">
        <v>37</v>
      </c>
      <c r="C12" s="2" t="s">
        <v>73</v>
      </c>
      <c r="D12" s="2" t="s">
        <v>74</v>
      </c>
      <c r="E12" s="8" t="s">
        <v>75</v>
      </c>
      <c r="F12" s="2" t="s">
        <v>76</v>
      </c>
      <c r="G12" s="8" t="s">
        <v>38</v>
      </c>
      <c r="H12" s="11" t="s">
        <v>77</v>
      </c>
    </row>
    <row r="13" spans="1:8" x14ac:dyDescent="0.25">
      <c r="A13" s="64" t="s">
        <v>51</v>
      </c>
      <c r="B13" s="14" t="s">
        <v>1</v>
      </c>
      <c r="C13" s="16">
        <v>33</v>
      </c>
      <c r="D13" s="16">
        <v>30</v>
      </c>
      <c r="E13" s="22">
        <v>0.90909090909090906</v>
      </c>
      <c r="F13" s="16">
        <v>21</v>
      </c>
      <c r="G13" s="22">
        <v>0.63636363636363635</v>
      </c>
      <c r="H13" s="31">
        <v>2.3666666666666667</v>
      </c>
    </row>
    <row r="14" spans="1:8" x14ac:dyDescent="0.25">
      <c r="A14" s="65"/>
      <c r="B14" s="14" t="s">
        <v>2</v>
      </c>
      <c r="C14" s="16">
        <v>42</v>
      </c>
      <c r="D14" s="16">
        <v>36</v>
      </c>
      <c r="E14" s="22">
        <v>0.8571428571428571</v>
      </c>
      <c r="F14" s="16">
        <v>22</v>
      </c>
      <c r="G14" s="22">
        <v>0.52380952380952384</v>
      </c>
      <c r="H14" s="31">
        <v>1.9166666666666667</v>
      </c>
    </row>
    <row r="15" spans="1:8" x14ac:dyDescent="0.25">
      <c r="A15" s="65"/>
      <c r="B15" s="14" t="s">
        <v>3</v>
      </c>
      <c r="C15" s="16">
        <v>45</v>
      </c>
      <c r="D15" s="16">
        <v>42</v>
      </c>
      <c r="E15" s="22">
        <v>0.93333333333333335</v>
      </c>
      <c r="F15" s="16">
        <v>33</v>
      </c>
      <c r="G15" s="22">
        <v>0.73333333333333328</v>
      </c>
      <c r="H15" s="31">
        <v>2.3333333333333335</v>
      </c>
    </row>
    <row r="16" spans="1:8" x14ac:dyDescent="0.25">
      <c r="A16" s="65"/>
      <c r="B16" s="14" t="s">
        <v>4</v>
      </c>
      <c r="C16" s="16">
        <v>42</v>
      </c>
      <c r="D16" s="16">
        <v>38</v>
      </c>
      <c r="E16" s="22">
        <v>0.90476190476190477</v>
      </c>
      <c r="F16" s="16">
        <v>30</v>
      </c>
      <c r="G16" s="22">
        <v>0.7142857142857143</v>
      </c>
      <c r="H16" s="31">
        <v>2.4578947368421051</v>
      </c>
    </row>
    <row r="17" spans="1:8" x14ac:dyDescent="0.25">
      <c r="A17" s="66"/>
      <c r="B17" s="14" t="s">
        <v>5</v>
      </c>
      <c r="C17" s="16">
        <v>42</v>
      </c>
      <c r="D17" s="16">
        <v>34</v>
      </c>
      <c r="E17" s="22">
        <v>0.80952380952380953</v>
      </c>
      <c r="F17" s="16">
        <v>28</v>
      </c>
      <c r="G17" s="22">
        <v>0.66666666666666663</v>
      </c>
      <c r="H17" s="31">
        <v>2.5060606060606059</v>
      </c>
    </row>
    <row r="18" spans="1:8" x14ac:dyDescent="0.25">
      <c r="A18" s="58" t="s">
        <v>52</v>
      </c>
      <c r="B18" s="14" t="s">
        <v>1</v>
      </c>
      <c r="C18" s="32">
        <v>2</v>
      </c>
      <c r="D18" s="32">
        <v>2</v>
      </c>
      <c r="E18" s="22">
        <v>1</v>
      </c>
      <c r="F18" s="32">
        <v>2</v>
      </c>
      <c r="G18" s="22">
        <v>1</v>
      </c>
      <c r="H18" s="33">
        <v>3</v>
      </c>
    </row>
    <row r="19" spans="1:8" x14ac:dyDescent="0.25">
      <c r="A19" s="58"/>
      <c r="B19" s="14" t="s">
        <v>2</v>
      </c>
      <c r="C19" s="16">
        <v>2</v>
      </c>
      <c r="D19" s="16">
        <v>2</v>
      </c>
      <c r="E19" s="22">
        <v>1</v>
      </c>
      <c r="F19" s="16">
        <v>2</v>
      </c>
      <c r="G19" s="22">
        <v>1</v>
      </c>
      <c r="H19" s="31">
        <v>3</v>
      </c>
    </row>
    <row r="20" spans="1:8" x14ac:dyDescent="0.25">
      <c r="A20" s="58"/>
      <c r="B20" s="14" t="s">
        <v>3</v>
      </c>
      <c r="C20" s="32">
        <v>2</v>
      </c>
      <c r="D20" s="32">
        <v>2</v>
      </c>
      <c r="E20" s="22">
        <v>1</v>
      </c>
      <c r="F20" s="32">
        <v>0</v>
      </c>
      <c r="G20" s="22">
        <v>0</v>
      </c>
      <c r="H20" s="33">
        <v>0.5</v>
      </c>
    </row>
    <row r="21" spans="1:8" x14ac:dyDescent="0.25">
      <c r="A21" s="58"/>
      <c r="B21" s="14" t="s">
        <v>4</v>
      </c>
      <c r="C21" s="16">
        <v>1</v>
      </c>
      <c r="D21" s="16">
        <v>1</v>
      </c>
      <c r="E21" s="22">
        <v>1</v>
      </c>
      <c r="F21" s="16">
        <v>1</v>
      </c>
      <c r="G21" s="22">
        <v>1</v>
      </c>
      <c r="H21" s="31">
        <v>3</v>
      </c>
    </row>
    <row r="22" spans="1:8" x14ac:dyDescent="0.25">
      <c r="A22" s="58"/>
      <c r="B22" s="14" t="s">
        <v>5</v>
      </c>
      <c r="C22" s="16" t="s">
        <v>14</v>
      </c>
      <c r="D22" s="16" t="s">
        <v>14</v>
      </c>
      <c r="E22" s="22" t="s">
        <v>14</v>
      </c>
      <c r="F22" s="16" t="s">
        <v>14</v>
      </c>
      <c r="G22" s="22" t="s">
        <v>14</v>
      </c>
      <c r="H22" s="31" t="s">
        <v>14</v>
      </c>
    </row>
    <row r="23" spans="1:8" x14ac:dyDescent="0.25">
      <c r="A23" s="63" t="s">
        <v>15</v>
      </c>
      <c r="B23" s="14" t="s">
        <v>1</v>
      </c>
      <c r="C23" s="16">
        <v>13</v>
      </c>
      <c r="D23" s="16">
        <v>13</v>
      </c>
      <c r="E23" s="22">
        <v>1</v>
      </c>
      <c r="F23" s="16">
        <v>13</v>
      </c>
      <c r="G23" s="22">
        <v>1</v>
      </c>
      <c r="H23" s="31">
        <v>3.1538461538461537</v>
      </c>
    </row>
    <row r="24" spans="1:8" x14ac:dyDescent="0.25">
      <c r="A24" s="63"/>
      <c r="B24" s="14" t="s">
        <v>2</v>
      </c>
      <c r="C24" s="16">
        <v>18</v>
      </c>
      <c r="D24" s="16">
        <v>17</v>
      </c>
      <c r="E24" s="22">
        <v>0.94444444444444442</v>
      </c>
      <c r="F24" s="16">
        <v>15</v>
      </c>
      <c r="G24" s="22">
        <v>0.83333333333333337</v>
      </c>
      <c r="H24" s="31">
        <v>3</v>
      </c>
    </row>
    <row r="25" spans="1:8" x14ac:dyDescent="0.25">
      <c r="A25" s="63"/>
      <c r="B25" s="14" t="s">
        <v>3</v>
      </c>
      <c r="C25" s="32">
        <v>13</v>
      </c>
      <c r="D25" s="32">
        <v>13</v>
      </c>
      <c r="E25" s="22">
        <v>1</v>
      </c>
      <c r="F25" s="32">
        <v>13</v>
      </c>
      <c r="G25" s="22">
        <v>1</v>
      </c>
      <c r="H25" s="33">
        <v>3.0846153846153848</v>
      </c>
    </row>
    <row r="26" spans="1:8" x14ac:dyDescent="0.25">
      <c r="A26" s="63"/>
      <c r="B26" s="14" t="s">
        <v>4</v>
      </c>
      <c r="C26" s="16">
        <v>17</v>
      </c>
      <c r="D26" s="16">
        <v>15</v>
      </c>
      <c r="E26" s="22">
        <v>0.88235294117647056</v>
      </c>
      <c r="F26" s="16">
        <v>13</v>
      </c>
      <c r="G26" s="22">
        <v>0.76470588235294112</v>
      </c>
      <c r="H26" s="31">
        <v>2.6928571428571431</v>
      </c>
    </row>
    <row r="27" spans="1:8" x14ac:dyDescent="0.25">
      <c r="A27" s="63"/>
      <c r="B27" s="14" t="s">
        <v>5</v>
      </c>
      <c r="C27" s="16">
        <v>11</v>
      </c>
      <c r="D27" s="16">
        <v>9</v>
      </c>
      <c r="E27" s="22">
        <v>0.81818181818181823</v>
      </c>
      <c r="F27" s="16">
        <v>9</v>
      </c>
      <c r="G27" s="22">
        <v>0.81818181818181823</v>
      </c>
      <c r="H27" s="31">
        <v>3.3777777777777778</v>
      </c>
    </row>
    <row r="28" spans="1:8" x14ac:dyDescent="0.25">
      <c r="A28" s="63" t="s">
        <v>16</v>
      </c>
      <c r="B28" s="14" t="s">
        <v>1</v>
      </c>
      <c r="C28" s="16">
        <v>10</v>
      </c>
      <c r="D28" s="16">
        <v>9</v>
      </c>
      <c r="E28" s="22">
        <v>0.9</v>
      </c>
      <c r="F28" s="16">
        <v>9</v>
      </c>
      <c r="G28" s="22">
        <v>0.9</v>
      </c>
      <c r="H28" s="31">
        <v>3.4222222222222221</v>
      </c>
    </row>
    <row r="29" spans="1:8" x14ac:dyDescent="0.25">
      <c r="A29" s="63"/>
      <c r="B29" s="14" t="s">
        <v>2</v>
      </c>
      <c r="C29" s="16">
        <v>12</v>
      </c>
      <c r="D29" s="16">
        <v>12</v>
      </c>
      <c r="E29" s="22">
        <v>1</v>
      </c>
      <c r="F29" s="16">
        <v>12</v>
      </c>
      <c r="G29" s="22">
        <v>1</v>
      </c>
      <c r="H29" s="31">
        <v>3.0249999999999999</v>
      </c>
    </row>
    <row r="30" spans="1:8" x14ac:dyDescent="0.25">
      <c r="A30" s="63"/>
      <c r="B30" s="14" t="s">
        <v>3</v>
      </c>
      <c r="C30" s="16">
        <v>15</v>
      </c>
      <c r="D30" s="16">
        <v>15</v>
      </c>
      <c r="E30" s="22">
        <v>1</v>
      </c>
      <c r="F30" s="16">
        <v>13</v>
      </c>
      <c r="G30" s="22">
        <v>0.8666666666666667</v>
      </c>
      <c r="H30" s="31">
        <v>2.9133333333333336</v>
      </c>
    </row>
    <row r="31" spans="1:8" x14ac:dyDescent="0.25">
      <c r="A31" s="63"/>
      <c r="B31" s="14" t="s">
        <v>4</v>
      </c>
      <c r="C31" s="16">
        <v>19</v>
      </c>
      <c r="D31" s="16">
        <v>16</v>
      </c>
      <c r="E31" s="22">
        <v>0.84210526315789469</v>
      </c>
      <c r="F31" s="16">
        <v>15</v>
      </c>
      <c r="G31" s="22">
        <v>0.78947368421052633</v>
      </c>
      <c r="H31" s="31">
        <v>3.3312499999999998</v>
      </c>
    </row>
    <row r="32" spans="1:8" x14ac:dyDescent="0.25">
      <c r="A32" s="63"/>
      <c r="B32" s="14" t="s">
        <v>5</v>
      </c>
      <c r="C32" s="16">
        <v>5</v>
      </c>
      <c r="D32" s="16">
        <v>4</v>
      </c>
      <c r="E32" s="22">
        <v>0.8</v>
      </c>
      <c r="F32" s="16">
        <v>4</v>
      </c>
      <c r="G32" s="22">
        <v>0.8</v>
      </c>
      <c r="H32" s="31">
        <v>3.25</v>
      </c>
    </row>
    <row r="33" spans="1:8" x14ac:dyDescent="0.25">
      <c r="A33" s="63" t="s">
        <v>17</v>
      </c>
      <c r="B33" s="14" t="s">
        <v>1</v>
      </c>
      <c r="C33" s="16">
        <v>181</v>
      </c>
      <c r="D33" s="16">
        <v>174</v>
      </c>
      <c r="E33" s="22">
        <v>0.96132596685082872</v>
      </c>
      <c r="F33" s="16">
        <v>151</v>
      </c>
      <c r="G33" s="22">
        <v>0.83425414364640882</v>
      </c>
      <c r="H33" s="31">
        <v>2.62816091954023</v>
      </c>
    </row>
    <row r="34" spans="1:8" x14ac:dyDescent="0.25">
      <c r="A34" s="63"/>
      <c r="B34" s="14" t="s">
        <v>2</v>
      </c>
      <c r="C34" s="16">
        <v>221</v>
      </c>
      <c r="D34" s="16">
        <v>201</v>
      </c>
      <c r="E34" s="22">
        <v>0.9095022624434389</v>
      </c>
      <c r="F34" s="16">
        <v>156</v>
      </c>
      <c r="G34" s="22">
        <v>0.70588235294117652</v>
      </c>
      <c r="H34" s="31">
        <v>2.4014925373134326</v>
      </c>
    </row>
    <row r="35" spans="1:8" x14ac:dyDescent="0.25">
      <c r="A35" s="63"/>
      <c r="B35" s="14" t="s">
        <v>3</v>
      </c>
      <c r="C35" s="16">
        <v>224</v>
      </c>
      <c r="D35" s="16">
        <v>199</v>
      </c>
      <c r="E35" s="22">
        <v>0.8883928571428571</v>
      </c>
      <c r="F35" s="16">
        <v>158</v>
      </c>
      <c r="G35" s="22">
        <v>0.7053571428571429</v>
      </c>
      <c r="H35" s="31">
        <v>2.4959798994974873</v>
      </c>
    </row>
    <row r="36" spans="1:8" x14ac:dyDescent="0.25">
      <c r="A36" s="63"/>
      <c r="B36" s="14" t="s">
        <v>4</v>
      </c>
      <c r="C36" s="16">
        <v>215</v>
      </c>
      <c r="D36" s="16">
        <v>201</v>
      </c>
      <c r="E36" s="22">
        <v>0.93488372093023253</v>
      </c>
      <c r="F36" s="16">
        <v>177</v>
      </c>
      <c r="G36" s="22">
        <v>0.82325581395348835</v>
      </c>
      <c r="H36" s="31">
        <v>2.7505000000000002</v>
      </c>
    </row>
    <row r="37" spans="1:8" x14ac:dyDescent="0.25">
      <c r="A37" s="63"/>
      <c r="B37" s="14" t="s">
        <v>5</v>
      </c>
      <c r="C37" s="16">
        <v>217</v>
      </c>
      <c r="D37" s="16">
        <v>194</v>
      </c>
      <c r="E37" s="22">
        <v>0.89400921658986177</v>
      </c>
      <c r="F37" s="16">
        <v>165</v>
      </c>
      <c r="G37" s="22">
        <v>0.76036866359447008</v>
      </c>
      <c r="H37" s="31">
        <v>2.8268041237113404</v>
      </c>
    </row>
    <row r="38" spans="1:8" x14ac:dyDescent="0.25">
      <c r="A38" s="63" t="s">
        <v>18</v>
      </c>
      <c r="B38" s="14" t="s">
        <v>1</v>
      </c>
      <c r="C38" s="16">
        <v>2</v>
      </c>
      <c r="D38" s="16">
        <v>2</v>
      </c>
      <c r="E38" s="22">
        <v>1</v>
      </c>
      <c r="F38" s="16">
        <v>1</v>
      </c>
      <c r="G38" s="22">
        <v>0.5</v>
      </c>
      <c r="H38" s="31">
        <v>2</v>
      </c>
    </row>
    <row r="39" spans="1:8" x14ac:dyDescent="0.25">
      <c r="A39" s="63"/>
      <c r="B39" s="14" t="s">
        <v>2</v>
      </c>
      <c r="C39" s="16">
        <v>1</v>
      </c>
      <c r="D39" s="16">
        <v>1</v>
      </c>
      <c r="E39" s="22">
        <v>1</v>
      </c>
      <c r="F39" s="16">
        <v>1</v>
      </c>
      <c r="G39" s="22">
        <v>1</v>
      </c>
      <c r="H39" s="31">
        <v>4</v>
      </c>
    </row>
    <row r="40" spans="1:8" x14ac:dyDescent="0.25">
      <c r="A40" s="63"/>
      <c r="B40" s="14" t="s">
        <v>3</v>
      </c>
      <c r="C40" s="16">
        <v>2</v>
      </c>
      <c r="D40" s="16">
        <v>2</v>
      </c>
      <c r="E40" s="22">
        <v>1</v>
      </c>
      <c r="F40" s="16">
        <v>2</v>
      </c>
      <c r="G40" s="22">
        <v>1</v>
      </c>
      <c r="H40" s="31">
        <v>3.15</v>
      </c>
    </row>
    <row r="41" spans="1:8" x14ac:dyDescent="0.25">
      <c r="A41" s="63"/>
      <c r="B41" s="14" t="s">
        <v>4</v>
      </c>
      <c r="C41" s="16" t="s">
        <v>14</v>
      </c>
      <c r="D41" s="16" t="s">
        <v>14</v>
      </c>
      <c r="E41" s="22" t="s">
        <v>14</v>
      </c>
      <c r="F41" s="16" t="s">
        <v>14</v>
      </c>
      <c r="G41" s="22" t="s">
        <v>14</v>
      </c>
      <c r="H41" s="31" t="s">
        <v>14</v>
      </c>
    </row>
    <row r="42" spans="1:8" x14ac:dyDescent="0.25">
      <c r="A42" s="63"/>
      <c r="B42" s="14" t="s">
        <v>5</v>
      </c>
      <c r="C42" s="16">
        <v>2</v>
      </c>
      <c r="D42" s="16">
        <v>1</v>
      </c>
      <c r="E42" s="22">
        <v>0.5</v>
      </c>
      <c r="F42" s="16">
        <v>1</v>
      </c>
      <c r="G42" s="22">
        <v>0.5</v>
      </c>
      <c r="H42" s="31">
        <v>4</v>
      </c>
    </row>
    <row r="43" spans="1:8" x14ac:dyDescent="0.25">
      <c r="A43" s="58" t="s">
        <v>53</v>
      </c>
      <c r="B43" s="14" t="s">
        <v>1</v>
      </c>
      <c r="C43" s="16">
        <v>233</v>
      </c>
      <c r="D43" s="16">
        <v>212</v>
      </c>
      <c r="E43" s="22">
        <v>0.90987124463519309</v>
      </c>
      <c r="F43" s="16">
        <v>190</v>
      </c>
      <c r="G43" s="22">
        <v>0.81545064377682408</v>
      </c>
      <c r="H43" s="31">
        <v>2.9768867924528299</v>
      </c>
    </row>
    <row r="44" spans="1:8" x14ac:dyDescent="0.25">
      <c r="A44" s="58"/>
      <c r="B44" s="14" t="s">
        <v>2</v>
      </c>
      <c r="C44" s="16">
        <v>209</v>
      </c>
      <c r="D44" s="16">
        <v>199</v>
      </c>
      <c r="E44" s="22">
        <v>0.95215311004784686</v>
      </c>
      <c r="F44" s="16">
        <v>167</v>
      </c>
      <c r="G44" s="22">
        <v>0.79904306220095689</v>
      </c>
      <c r="H44" s="31">
        <v>2.7828282828282829</v>
      </c>
    </row>
    <row r="45" spans="1:8" x14ac:dyDescent="0.25">
      <c r="A45" s="58"/>
      <c r="B45" s="14" t="s">
        <v>3</v>
      </c>
      <c r="C45" s="16">
        <v>252</v>
      </c>
      <c r="D45" s="16">
        <v>226</v>
      </c>
      <c r="E45" s="22">
        <v>0.89682539682539686</v>
      </c>
      <c r="F45" s="16">
        <v>206</v>
      </c>
      <c r="G45" s="22">
        <v>0.81746031746031744</v>
      </c>
      <c r="H45" s="31">
        <v>3.0071111111111111</v>
      </c>
    </row>
    <row r="46" spans="1:8" x14ac:dyDescent="0.25">
      <c r="A46" s="58"/>
      <c r="B46" s="14" t="s">
        <v>4</v>
      </c>
      <c r="C46" s="16">
        <v>262</v>
      </c>
      <c r="D46" s="16">
        <v>242</v>
      </c>
      <c r="E46" s="22">
        <v>0.92366412213740456</v>
      </c>
      <c r="F46" s="16">
        <v>224</v>
      </c>
      <c r="G46" s="22">
        <v>0.85496183206106868</v>
      </c>
      <c r="H46" s="31">
        <v>2.9535269709543566</v>
      </c>
    </row>
    <row r="47" spans="1:8" x14ac:dyDescent="0.25">
      <c r="A47" s="58"/>
      <c r="B47" s="14" t="s">
        <v>5</v>
      </c>
      <c r="C47" s="16">
        <v>286</v>
      </c>
      <c r="D47" s="16">
        <v>271</v>
      </c>
      <c r="E47" s="22">
        <v>0.94755244755244761</v>
      </c>
      <c r="F47" s="16">
        <v>250</v>
      </c>
      <c r="G47" s="22">
        <v>0.87412587412587417</v>
      </c>
      <c r="H47" s="31">
        <v>3.1349442379182157</v>
      </c>
    </row>
    <row r="48" spans="1:8" x14ac:dyDescent="0.25">
      <c r="A48" s="58" t="s">
        <v>54</v>
      </c>
      <c r="B48" s="14" t="s">
        <v>1</v>
      </c>
      <c r="C48" s="16">
        <v>42</v>
      </c>
      <c r="D48" s="16">
        <v>39</v>
      </c>
      <c r="E48" s="22">
        <v>0.9285714285714286</v>
      </c>
      <c r="F48" s="16">
        <v>34</v>
      </c>
      <c r="G48" s="22">
        <v>0.80952380952380953</v>
      </c>
      <c r="H48" s="31">
        <v>2.7487179487179483</v>
      </c>
    </row>
    <row r="49" spans="1:8" x14ac:dyDescent="0.25">
      <c r="A49" s="58"/>
      <c r="B49" s="14" t="s">
        <v>2</v>
      </c>
      <c r="C49" s="16">
        <v>39</v>
      </c>
      <c r="D49" s="16">
        <v>35</v>
      </c>
      <c r="E49" s="22">
        <v>0.89743589743589747</v>
      </c>
      <c r="F49" s="16">
        <v>30</v>
      </c>
      <c r="G49" s="22">
        <v>0.76923076923076927</v>
      </c>
      <c r="H49" s="31">
        <v>2.9628571428571426</v>
      </c>
    </row>
    <row r="50" spans="1:8" x14ac:dyDescent="0.25">
      <c r="A50" s="58"/>
      <c r="B50" s="14" t="s">
        <v>3</v>
      </c>
      <c r="C50" s="16">
        <v>33</v>
      </c>
      <c r="D50" s="16">
        <v>32</v>
      </c>
      <c r="E50" s="22">
        <v>0.96969696969696972</v>
      </c>
      <c r="F50" s="16">
        <v>27</v>
      </c>
      <c r="G50" s="22">
        <v>0.81818181818181823</v>
      </c>
      <c r="H50" s="31">
        <v>2.7625000000000006</v>
      </c>
    </row>
    <row r="51" spans="1:8" x14ac:dyDescent="0.25">
      <c r="A51" s="58"/>
      <c r="B51" s="14" t="s">
        <v>4</v>
      </c>
      <c r="C51" s="16">
        <v>22</v>
      </c>
      <c r="D51" s="16">
        <v>17</v>
      </c>
      <c r="E51" s="22">
        <v>0.77272727272727271</v>
      </c>
      <c r="F51" s="16">
        <v>17</v>
      </c>
      <c r="G51" s="22">
        <v>0.77272727272727271</v>
      </c>
      <c r="H51" s="31">
        <v>3.5882352941176472</v>
      </c>
    </row>
    <row r="52" spans="1:8" x14ac:dyDescent="0.25">
      <c r="A52" s="58"/>
      <c r="B52" s="14" t="s">
        <v>5</v>
      </c>
      <c r="C52" s="16">
        <v>31</v>
      </c>
      <c r="D52" s="16">
        <v>28</v>
      </c>
      <c r="E52" s="22">
        <v>0.90322580645161288</v>
      </c>
      <c r="F52" s="16">
        <v>21</v>
      </c>
      <c r="G52" s="22">
        <v>0.67741935483870963</v>
      </c>
      <c r="H52" s="31">
        <v>2.5499999999999998</v>
      </c>
    </row>
    <row r="53" spans="1:8" x14ac:dyDescent="0.25">
      <c r="A53" s="58" t="s">
        <v>55</v>
      </c>
      <c r="B53" s="14" t="s">
        <v>1</v>
      </c>
      <c r="C53" s="16">
        <v>16</v>
      </c>
      <c r="D53" s="16">
        <v>15</v>
      </c>
      <c r="E53" s="22">
        <v>0.9375</v>
      </c>
      <c r="F53" s="16">
        <v>13</v>
      </c>
      <c r="G53" s="22">
        <v>0.8125</v>
      </c>
      <c r="H53" s="31">
        <v>2.62</v>
      </c>
    </row>
    <row r="54" spans="1:8" x14ac:dyDescent="0.25">
      <c r="A54" s="58"/>
      <c r="B54" s="14" t="s">
        <v>2</v>
      </c>
      <c r="C54" s="16">
        <v>12</v>
      </c>
      <c r="D54" s="16">
        <v>12</v>
      </c>
      <c r="E54" s="22">
        <v>1</v>
      </c>
      <c r="F54" s="16">
        <v>11</v>
      </c>
      <c r="G54" s="22">
        <v>0.91666666666666663</v>
      </c>
      <c r="H54" s="31">
        <v>3.1666666666666665</v>
      </c>
    </row>
    <row r="55" spans="1:8" x14ac:dyDescent="0.25">
      <c r="A55" s="58"/>
      <c r="B55" s="14" t="s">
        <v>3</v>
      </c>
      <c r="C55" s="16">
        <v>6</v>
      </c>
      <c r="D55" s="16">
        <v>5</v>
      </c>
      <c r="E55" s="22">
        <v>0.83333333333333337</v>
      </c>
      <c r="F55" s="16">
        <v>5</v>
      </c>
      <c r="G55" s="22">
        <v>0.83333333333333337</v>
      </c>
      <c r="H55" s="31">
        <v>2.68</v>
      </c>
    </row>
    <row r="56" spans="1:8" x14ac:dyDescent="0.25">
      <c r="A56" s="58"/>
      <c r="B56" s="14" t="s">
        <v>4</v>
      </c>
      <c r="C56" s="16">
        <v>6</v>
      </c>
      <c r="D56" s="16">
        <v>6</v>
      </c>
      <c r="E56" s="22">
        <v>1</v>
      </c>
      <c r="F56" s="16">
        <v>6</v>
      </c>
      <c r="G56" s="22">
        <v>1</v>
      </c>
      <c r="H56" s="31">
        <v>3.6166666666666667</v>
      </c>
    </row>
    <row r="57" spans="1:8" x14ac:dyDescent="0.25">
      <c r="A57" s="58"/>
      <c r="B57" s="14" t="s">
        <v>5</v>
      </c>
      <c r="C57" s="16">
        <v>5</v>
      </c>
      <c r="D57" s="16">
        <v>4</v>
      </c>
      <c r="E57" s="22">
        <v>0.8</v>
      </c>
      <c r="F57" s="16">
        <v>3</v>
      </c>
      <c r="G57" s="22">
        <v>0.6</v>
      </c>
      <c r="H57" s="31">
        <v>2.3250000000000002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10" sqref="D10"/>
    </sheetView>
  </sheetViews>
  <sheetFormatPr defaultRowHeight="15" x14ac:dyDescent="0.25"/>
  <cols>
    <col min="1" max="1" width="23.28515625" customWidth="1"/>
  </cols>
  <sheetData>
    <row r="1" spans="1:6" x14ac:dyDescent="0.25">
      <c r="A1" s="67" t="s">
        <v>82</v>
      </c>
      <c r="B1" s="68"/>
      <c r="C1" s="68"/>
      <c r="D1" s="68"/>
      <c r="E1" s="68"/>
      <c r="F1" s="68"/>
    </row>
    <row r="2" spans="1:6" x14ac:dyDescent="0.25">
      <c r="A2" s="69" t="s">
        <v>78</v>
      </c>
      <c r="B2" s="54" t="s">
        <v>79</v>
      </c>
      <c r="C2" s="54"/>
      <c r="D2" s="54"/>
      <c r="E2" s="54"/>
      <c r="F2" s="54"/>
    </row>
    <row r="3" spans="1:6" x14ac:dyDescent="0.25">
      <c r="A3" s="69"/>
      <c r="B3" s="41" t="s">
        <v>57</v>
      </c>
      <c r="C3" s="41" t="s">
        <v>58</v>
      </c>
      <c r="D3" s="41" t="s">
        <v>59</v>
      </c>
      <c r="E3" s="41" t="s">
        <v>60</v>
      </c>
      <c r="F3" s="41" t="s">
        <v>61</v>
      </c>
    </row>
    <row r="4" spans="1:6" x14ac:dyDescent="0.25">
      <c r="A4" s="43" t="s">
        <v>56</v>
      </c>
      <c r="B4" s="44" t="s">
        <v>14</v>
      </c>
      <c r="C4" s="44" t="s">
        <v>14</v>
      </c>
      <c r="D4" s="44" t="s">
        <v>14</v>
      </c>
      <c r="E4" s="44" t="s">
        <v>14</v>
      </c>
      <c r="F4" s="44" t="s">
        <v>14</v>
      </c>
    </row>
    <row r="5" spans="1:6" x14ac:dyDescent="0.25">
      <c r="A5" s="43" t="s">
        <v>80</v>
      </c>
      <c r="B5" s="3">
        <v>1</v>
      </c>
      <c r="C5" s="3">
        <v>3</v>
      </c>
      <c r="D5" s="3">
        <v>2</v>
      </c>
      <c r="E5" s="3">
        <v>0</v>
      </c>
      <c r="F5" s="3">
        <v>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7" customWidth="1"/>
    <col min="2" max="11" width="11.7109375" style="20" customWidth="1"/>
  </cols>
  <sheetData>
    <row r="1" spans="1:11" ht="45" x14ac:dyDescent="0.25">
      <c r="A1" s="45" t="s">
        <v>37</v>
      </c>
      <c r="B1" s="21" t="s">
        <v>62</v>
      </c>
      <c r="C1" s="21" t="s">
        <v>63</v>
      </c>
      <c r="D1" s="21" t="s">
        <v>64</v>
      </c>
      <c r="E1" s="21" t="s">
        <v>65</v>
      </c>
      <c r="F1" s="21" t="s">
        <v>66</v>
      </c>
      <c r="G1" s="21" t="s">
        <v>67</v>
      </c>
      <c r="H1" s="21" t="s">
        <v>68</v>
      </c>
      <c r="I1" s="21" t="s">
        <v>69</v>
      </c>
      <c r="J1" s="21" t="s">
        <v>70</v>
      </c>
      <c r="K1" s="21" t="s">
        <v>71</v>
      </c>
    </row>
    <row r="2" spans="1:11" x14ac:dyDescent="0.25">
      <c r="A2" s="46" t="s">
        <v>1</v>
      </c>
      <c r="B2" s="34">
        <v>16</v>
      </c>
      <c r="C2" s="35">
        <v>1595.9999999999995</v>
      </c>
      <c r="D2" s="36">
        <v>498.74999999999977</v>
      </c>
      <c r="E2" s="35">
        <v>53.199999999999989</v>
      </c>
      <c r="F2" s="35">
        <v>3.2000000000000006</v>
      </c>
      <c r="G2" s="37">
        <v>1.2000000000000008</v>
      </c>
      <c r="H2" s="36">
        <v>16.624999999999993</v>
      </c>
      <c r="I2" s="34">
        <v>532</v>
      </c>
      <c r="J2" s="34">
        <v>480</v>
      </c>
      <c r="K2" s="38">
        <v>1.1083333333333334</v>
      </c>
    </row>
    <row r="3" spans="1:11" x14ac:dyDescent="0.25">
      <c r="A3" s="46" t="s">
        <v>2</v>
      </c>
      <c r="B3" s="34">
        <v>18</v>
      </c>
      <c r="C3" s="35">
        <v>1663.8000000000002</v>
      </c>
      <c r="D3" s="36">
        <v>462.16666666666657</v>
      </c>
      <c r="E3" s="35">
        <v>55.460000000000008</v>
      </c>
      <c r="F3" s="35">
        <v>3.600000000000001</v>
      </c>
      <c r="G3" s="37">
        <v>2.600000000000001</v>
      </c>
      <c r="H3" s="36">
        <v>15.405555555555553</v>
      </c>
      <c r="I3" s="34">
        <v>552</v>
      </c>
      <c r="J3" s="34">
        <v>540</v>
      </c>
      <c r="K3" s="38">
        <v>1.0222222222222221</v>
      </c>
    </row>
    <row r="4" spans="1:11" x14ac:dyDescent="0.25">
      <c r="A4" s="46" t="s">
        <v>3</v>
      </c>
      <c r="B4" s="34">
        <v>18</v>
      </c>
      <c r="C4" s="35">
        <v>1773.0000000000002</v>
      </c>
      <c r="D4" s="36">
        <v>492.49999999999994</v>
      </c>
      <c r="E4" s="35">
        <v>59.100000000000009</v>
      </c>
      <c r="F4" s="35">
        <v>3.600000000000001</v>
      </c>
      <c r="G4" s="37">
        <v>1.8000000000000012</v>
      </c>
      <c r="H4" s="36">
        <v>16.416666666666664</v>
      </c>
      <c r="I4" s="34">
        <v>585</v>
      </c>
      <c r="J4" s="34">
        <v>540</v>
      </c>
      <c r="K4" s="38">
        <v>1.0833333333333333</v>
      </c>
    </row>
    <row r="5" spans="1:11" x14ac:dyDescent="0.25">
      <c r="A5" s="46" t="s">
        <v>4</v>
      </c>
      <c r="B5" s="34">
        <v>22</v>
      </c>
      <c r="C5" s="37">
        <v>1980.3997500000003</v>
      </c>
      <c r="D5" s="39">
        <v>450.0908522727272</v>
      </c>
      <c r="E5" s="37">
        <v>66.013325000000009</v>
      </c>
      <c r="F5" s="37">
        <v>4.4000000000000012</v>
      </c>
      <c r="G5" s="37">
        <v>2.2000000000000015</v>
      </c>
      <c r="H5" s="39">
        <v>15.003028409090907</v>
      </c>
      <c r="I5" s="34">
        <v>652</v>
      </c>
      <c r="J5" s="34">
        <v>660</v>
      </c>
      <c r="K5" s="38">
        <v>0.98787878787878791</v>
      </c>
    </row>
    <row r="6" spans="1:11" x14ac:dyDescent="0.25">
      <c r="A6" s="46" t="s">
        <v>5</v>
      </c>
      <c r="B6" s="34">
        <v>22</v>
      </c>
      <c r="C6" s="35">
        <v>1943.1999720000006</v>
      </c>
      <c r="D6" s="36">
        <v>441.63635727272725</v>
      </c>
      <c r="E6" s="35">
        <v>64.773332400000015</v>
      </c>
      <c r="F6" s="35">
        <v>4.4000000000000012</v>
      </c>
      <c r="G6" s="37">
        <v>2.6000000000000014</v>
      </c>
      <c r="H6" s="36">
        <v>14.721211909090908</v>
      </c>
      <c r="I6" s="34">
        <v>644</v>
      </c>
      <c r="J6" s="34">
        <v>660</v>
      </c>
      <c r="K6" s="38">
        <v>0.97575757575757571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2017-08-30T17:01:19Z</dcterms:created>
  <dcterms:modified xsi:type="dcterms:W3CDTF">2018-02-05T19:03:23Z</dcterms:modified>
</cp:coreProperties>
</file>