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3" i="1"/>
  <c r="I34" i="1"/>
  <c r="I35" i="1"/>
  <c r="I33" i="1"/>
  <c r="G34" i="1"/>
  <c r="G35" i="1"/>
  <c r="G33" i="1"/>
  <c r="E34" i="1"/>
  <c r="E35" i="1"/>
  <c r="E33" i="1"/>
  <c r="C34" i="1"/>
  <c r="C35" i="1"/>
  <c r="C33" i="1"/>
  <c r="K27" i="1"/>
  <c r="K28" i="1"/>
  <c r="K29" i="1"/>
  <c r="K30" i="1"/>
  <c r="K31" i="1"/>
  <c r="K26" i="1"/>
  <c r="I27" i="1"/>
  <c r="I28" i="1"/>
  <c r="I29" i="1"/>
  <c r="I30" i="1"/>
  <c r="I31" i="1"/>
  <c r="I26" i="1"/>
  <c r="G27" i="1"/>
  <c r="G28" i="1"/>
  <c r="G29" i="1"/>
  <c r="G30" i="1"/>
  <c r="G31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4" i="1"/>
  <c r="K20" i="1"/>
  <c r="I21" i="1"/>
  <c r="I22" i="1"/>
  <c r="I23" i="1"/>
  <c r="I24" i="1"/>
  <c r="I20" i="1"/>
  <c r="G21" i="1"/>
  <c r="G22" i="1"/>
  <c r="G23" i="1"/>
  <c r="G24" i="1"/>
  <c r="G20" i="1"/>
  <c r="E21" i="1"/>
  <c r="E22" i="1"/>
  <c r="E23" i="1"/>
  <c r="E24" i="1"/>
  <c r="E20" i="1"/>
  <c r="C21" i="1"/>
  <c r="C22" i="1"/>
  <c r="C23" i="1"/>
  <c r="C24" i="1"/>
  <c r="C20" i="1"/>
  <c r="K10" i="1"/>
  <c r="K11" i="1"/>
  <c r="K12" i="1"/>
  <c r="K13" i="1"/>
  <c r="K14" i="1"/>
  <c r="K15" i="1"/>
  <c r="K16" i="1"/>
  <c r="K17" i="1"/>
  <c r="K18" i="1"/>
  <c r="K9" i="1"/>
  <c r="I10" i="1"/>
  <c r="I11" i="1"/>
  <c r="I12" i="1"/>
  <c r="I13" i="1"/>
  <c r="I14" i="1"/>
  <c r="I15" i="1"/>
  <c r="I16" i="1"/>
  <c r="I17" i="1"/>
  <c r="I18" i="1"/>
  <c r="I9" i="1"/>
  <c r="G10" i="1"/>
  <c r="G11" i="1"/>
  <c r="G12" i="1"/>
  <c r="G13" i="1"/>
  <c r="G14" i="1"/>
  <c r="G15" i="1"/>
  <c r="G16" i="1"/>
  <c r="G17" i="1"/>
  <c r="G18" i="1"/>
  <c r="G9" i="1"/>
  <c r="E10" i="1"/>
  <c r="E11" i="1"/>
  <c r="E12" i="1"/>
  <c r="E13" i="1"/>
  <c r="E14" i="1"/>
  <c r="E15" i="1"/>
  <c r="E16" i="1"/>
  <c r="E17" i="1"/>
  <c r="E18" i="1"/>
  <c r="E9" i="1"/>
  <c r="C10" i="1"/>
  <c r="C11" i="1"/>
  <c r="C12" i="1"/>
  <c r="C13" i="1"/>
  <c r="C14" i="1"/>
  <c r="C15" i="1"/>
  <c r="C16" i="1"/>
  <c r="C17" i="1"/>
  <c r="C18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K7" i="1"/>
  <c r="I7" i="1"/>
  <c r="G7" i="1"/>
  <c r="E7" i="1"/>
  <c r="C7" i="1"/>
  <c r="B31" i="1"/>
  <c r="L11" i="1" l="1"/>
  <c r="J35" i="1"/>
  <c r="H35" i="1"/>
  <c r="F35" i="1"/>
  <c r="D35" i="1"/>
  <c r="B35" i="1"/>
  <c r="L34" i="1"/>
  <c r="L33" i="1"/>
  <c r="J31" i="1"/>
  <c r="H31" i="1"/>
  <c r="F31" i="1"/>
  <c r="D31" i="1"/>
  <c r="L30" i="1"/>
  <c r="L28" i="1"/>
  <c r="L27" i="1"/>
  <c r="L26" i="1"/>
  <c r="J24" i="1"/>
  <c r="H24" i="1"/>
  <c r="F24" i="1"/>
  <c r="D24" i="1"/>
  <c r="B24" i="1"/>
  <c r="L23" i="1"/>
  <c r="L22" i="1"/>
  <c r="L21" i="1"/>
  <c r="L20" i="1"/>
  <c r="J18" i="1"/>
  <c r="H18" i="1"/>
  <c r="F18" i="1"/>
  <c r="D18" i="1"/>
  <c r="B18" i="1"/>
  <c r="L17" i="1"/>
  <c r="L16" i="1"/>
  <c r="L15" i="1"/>
  <c r="L13" i="1"/>
  <c r="L12" i="1"/>
  <c r="L9" i="1"/>
  <c r="J7" i="1"/>
  <c r="H7" i="1"/>
  <c r="F7" i="1"/>
  <c r="D7" i="1"/>
  <c r="B7" i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<sst xmlns="http://schemas.openxmlformats.org/spreadsheetml/2006/main" count="407" uniqueCount="78">
  <si>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</si>
  <si>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</si>
  <si>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</si>
  <si>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</si>
  <si>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</si>
  <si>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</si>
  <si>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</si>
  <si>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</si>
  <si>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</si>
  <si>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</si>
  <si>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</si>
  <si>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</si>
  <si>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</si>
  <si>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</si>
  <si>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</si>
  <si>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</si>
  <si>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</si>
  <si>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</si>
  <si>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</si>
  <si>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</si>
  <si>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</si>
  <si>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</si>
  <si>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</si>
  <si>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</si>
  <si>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</si>
  <si>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</si>
  <si>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</si>
  <si>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</si>
  <si>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</si>
  <si>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</si>
  <si>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</si>
  <si>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</si>
  <si>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</si>
  <si>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</si>
  <si>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</si>
  <si>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</si>
  <si>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</si>
  <si>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</si>
  <si>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</si>
  <si>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</si>
  <si>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</si>
  <si>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</si>
  <si>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</si>
  <si>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</si>
  <si>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</si>
  <si>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</si>
  <si>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</si>
  <si>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</si>
  <si>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</si>
  <si>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</si>
  <si>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</si>
  <si>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</si>
  <si>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</si>
  <si>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</si>
  <si>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</si>
  <si>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</si>
  <si>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</si>
  <si>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</si>
  <si>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</si>
  <si>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2013</t>
  </si>
  <si>
    <t>Spring 2014</t>
  </si>
  <si>
    <t>Spring 2015</t>
  </si>
  <si>
    <t>Spring 2016</t>
  </si>
  <si>
    <t>Spring 2017</t>
  </si>
  <si>
    <t>Engineering
Student Characteristics</t>
  </si>
  <si>
    <t>Engineering
Success and Retention Rates by Course</t>
  </si>
  <si>
    <t>Engineering</t>
  </si>
  <si>
    <t>ENGR-100 : Intro to Engineering &amp; Design</t>
  </si>
  <si>
    <t>ENGR-119 : Basic Engineering CAD</t>
  </si>
  <si>
    <t>ENGR-120 : Engineering Computer Apps</t>
  </si>
  <si>
    <t>ENGR-129 : Engineering Solid Modeling</t>
  </si>
  <si>
    <t>ENGR-175 : Microcontroller &amp; Robotics</t>
  </si>
  <si>
    <t>ENGR-176 : Mechatronics:Prototype Design</t>
  </si>
  <si>
    <t>ENGR-200 : Engineering Mechanics-Statics</t>
  </si>
  <si>
    <t>ENGR-210 : Electric Circuits</t>
  </si>
  <si>
    <t>ENGR-218 : Plane Surveying</t>
  </si>
  <si>
    <t>ENGR-220 : Engineering Mechanics-Dynamics</t>
  </si>
  <si>
    <t>ENGR-270 : Digital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</si>
</sst>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4" borderId="2" xfId="0" quotePrefix="1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2" xfId="1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8" sqref="N8"/>
    </sheetView>
  </sheetViews>
  <sheetFormatPr defaultRowHeight="15" x14ac:dyDescent="0.25"/>
  <cols>
    <col min="1" max="1" width="30" style="15" customWidth="1"/>
    <col min="2" max="12" width="8.28515625" style="9" customWidth="1"/>
  </cols>
  <sheetData>
    <row r="1" spans="1:12" x14ac:dyDescent="0.25">
      <c r="A1" s="46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x14ac:dyDescent="0.25">
      <c r="A3" s="10" t="s">
        <v>0</v>
      </c>
      <c r="B3" s="49" t="s">
        <v>59</v>
      </c>
      <c r="C3" s="49"/>
      <c r="D3" s="49" t="s">
        <v>60</v>
      </c>
      <c r="E3" s="49"/>
      <c r="F3" s="49" t="s">
        <v>61</v>
      </c>
      <c r="G3" s="49"/>
      <c r="H3" s="49" t="s">
        <v>62</v>
      </c>
      <c r="I3" s="49"/>
      <c r="J3" s="49" t="s">
        <v>63</v>
      </c>
      <c r="K3" s="49"/>
      <c r="L3" s="16" t="s">
        <v>1</v>
      </c>
    </row>
    <row r="4" spans="1:12" x14ac:dyDescent="0.25">
      <c r="A4" s="11" t="s">
        <v>2</v>
      </c>
      <c r="B4" s="6">
        <v>23</v>
      </c>
      <c r="C4" s="21">
        <f t="shared" ref="C4:C6" si="0">B4/175</f>
        <v>0.13142857142857142</v>
      </c>
      <c r="D4" s="6">
        <v>32</v>
      </c>
      <c r="E4" s="21">
        <f t="shared" ref="E4:E6" si="1">D4/173</f>
        <v>0.18497109826589594</v>
      </c>
      <c r="F4" s="6">
        <v>24</v>
      </c>
      <c r="G4" s="21">
        <f t="shared" ref="G4:G6" si="2">F4/178</f>
        <v>0.1348314606741573</v>
      </c>
      <c r="H4" s="6">
        <v>31</v>
      </c>
      <c r="I4" s="21">
        <f t="shared" ref="I4:I6" si="3">H4/179</f>
        <v>0.17318435754189945</v>
      </c>
      <c r="J4" s="6">
        <v>28</v>
      </c>
      <c r="K4" s="21">
        <f t="shared" ref="K4:K6" si="4">J4/212</f>
        <v>0.13207547169811321</v>
      </c>
      <c r="L4" s="17">
        <f>(J4-B4)/B4</f>
        <v>0.21739130434782608</v>
      </c>
    </row>
    <row r="5" spans="1:12" x14ac:dyDescent="0.25">
      <c r="A5" s="11" t="s">
        <v>3</v>
      </c>
      <c r="B5" s="6">
        <v>150</v>
      </c>
      <c r="C5" s="21">
        <f t="shared" si="0"/>
        <v>0.8571428571428571</v>
      </c>
      <c r="D5" s="6">
        <v>139</v>
      </c>
      <c r="E5" s="21">
        <f t="shared" si="1"/>
        <v>0.80346820809248554</v>
      </c>
      <c r="F5" s="6">
        <v>154</v>
      </c>
      <c r="G5" s="21">
        <f t="shared" si="2"/>
        <v>0.8651685393258427</v>
      </c>
      <c r="H5" s="6">
        <v>148</v>
      </c>
      <c r="I5" s="21">
        <f t="shared" si="3"/>
        <v>0.82681564245810057</v>
      </c>
      <c r="J5" s="6">
        <v>182</v>
      </c>
      <c r="K5" s="21">
        <f t="shared" si="4"/>
        <v>0.85849056603773588</v>
      </c>
      <c r="L5" s="17">
        <f t="shared" ref="L5:L7" si="5">(J5-B5)/B5</f>
        <v>0.21333333333333335</v>
      </c>
    </row>
    <row r="6" spans="1:12" x14ac:dyDescent="0.25">
      <c r="A6" s="11" t="s">
        <v>4</v>
      </c>
      <c r="B6" s="6">
        <v>2</v>
      </c>
      <c r="C6" s="21">
        <f t="shared" si="0"/>
        <v>1.1428571428571429E-2</v>
      </c>
      <c r="D6" s="18">
        <v>2</v>
      </c>
      <c r="E6" s="21">
        <f t="shared" si="1"/>
        <v>1.1560693641618497E-2</v>
      </c>
      <c r="F6" s="18"/>
      <c r="G6" s="21">
        <f t="shared" si="2"/>
        <v>0</v>
      </c>
      <c r="H6" s="6"/>
      <c r="I6" s="21">
        <f t="shared" si="3"/>
        <v>0</v>
      </c>
      <c r="J6" s="6">
        <v>2</v>
      </c>
      <c r="K6" s="21">
        <f t="shared" si="4"/>
        <v>9.433962264150943E-3</v>
      </c>
      <c r="L6" s="17">
        <f t="shared" si="5"/>
        <v>0</v>
      </c>
    </row>
    <row r="7" spans="1:12" s="35" customFormat="1" x14ac:dyDescent="0.25">
      <c r="A7" s="12" t="s">
        <v>5</v>
      </c>
      <c r="B7" s="20">
        <f>SUM(B4:B6)</f>
        <v>175</v>
      </c>
      <c r="C7" s="21">
        <f>B7/175</f>
        <v>1</v>
      </c>
      <c r="D7" s="20">
        <f t="shared" ref="D7:H7" si="6">SUM(D4:D6)</f>
        <v>173</v>
      </c>
      <c r="E7" s="21">
        <f>D7/173</f>
        <v>1</v>
      </c>
      <c r="F7" s="20">
        <f t="shared" si="6"/>
        <v>178</v>
      </c>
      <c r="G7" s="21">
        <f>F7/178</f>
        <v>1</v>
      </c>
      <c r="H7" s="20">
        <f t="shared" si="6"/>
        <v>179</v>
      </c>
      <c r="I7" s="21">
        <f>H7/179</f>
        <v>1</v>
      </c>
      <c r="J7" s="20">
        <f>SUM(J4:J6)</f>
        <v>212</v>
      </c>
      <c r="K7" s="21">
        <f>J7/212</f>
        <v>1</v>
      </c>
      <c r="L7" s="21">
        <f t="shared" si="5"/>
        <v>0.21142857142857144</v>
      </c>
    </row>
    <row r="8" spans="1:12" ht="30" x14ac:dyDescent="0.25">
      <c r="A8" s="10" t="s">
        <v>6</v>
      </c>
      <c r="B8" s="49" t="s">
        <v>59</v>
      </c>
      <c r="C8" s="49"/>
      <c r="D8" s="49" t="s">
        <v>60</v>
      </c>
      <c r="E8" s="49"/>
      <c r="F8" s="49" t="s">
        <v>61</v>
      </c>
      <c r="G8" s="49"/>
      <c r="H8" s="49" t="s">
        <v>62</v>
      </c>
      <c r="I8" s="49"/>
      <c r="J8" s="49" t="s">
        <v>63</v>
      </c>
      <c r="K8" s="49"/>
      <c r="L8" s="16" t="s">
        <v>1</v>
      </c>
    </row>
    <row r="9" spans="1:12" x14ac:dyDescent="0.25">
      <c r="A9" s="11" t="s">
        <v>7</v>
      </c>
      <c r="B9" s="6">
        <v>6</v>
      </c>
      <c r="C9" s="21">
        <f>B9/175</f>
        <v>3.4285714285714287E-2</v>
      </c>
      <c r="D9" s="6">
        <v>5</v>
      </c>
      <c r="E9" s="21">
        <f>D9/173</f>
        <v>2.8901734104046242E-2</v>
      </c>
      <c r="F9" s="6">
        <v>5</v>
      </c>
      <c r="G9" s="21">
        <f>F9/178</f>
        <v>2.8089887640449437E-2</v>
      </c>
      <c r="H9" s="6">
        <v>4</v>
      </c>
      <c r="I9" s="21">
        <f>H9/179</f>
        <v>2.23463687150838E-2</v>
      </c>
      <c r="J9" s="6">
        <v>4</v>
      </c>
      <c r="K9" s="21">
        <f>J9/212</f>
        <v>1.8867924528301886E-2</v>
      </c>
      <c r="L9" s="17">
        <f t="shared" ref="L9:L18" si="7">(J9-B9)/B9</f>
        <v>-0.33333333333333331</v>
      </c>
    </row>
    <row r="10" spans="1:12" x14ac:dyDescent="0.25">
      <c r="A10" s="11" t="s">
        <v>8</v>
      </c>
      <c r="B10" s="18"/>
      <c r="C10" s="21">
        <f t="shared" ref="C10:C35" si="8">B10/175</f>
        <v>0</v>
      </c>
      <c r="D10" s="18"/>
      <c r="E10" s="21">
        <f t="shared" ref="E10:E35" si="9">D10/173</f>
        <v>0</v>
      </c>
      <c r="F10" s="18">
        <v>2</v>
      </c>
      <c r="G10" s="21">
        <f t="shared" ref="G10:G35" si="10">F10/178</f>
        <v>1.1235955056179775E-2</v>
      </c>
      <c r="H10" s="18">
        <v>1</v>
      </c>
      <c r="I10" s="21">
        <f t="shared" ref="I10:I35" si="11">H10/179</f>
        <v>5.5865921787709499E-3</v>
      </c>
      <c r="J10" s="18"/>
      <c r="K10" s="21">
        <f t="shared" ref="K10:K35" si="12">J10/212</f>
        <v>0</v>
      </c>
      <c r="L10" s="17">
        <v>0</v>
      </c>
    </row>
    <row r="11" spans="1:12" x14ac:dyDescent="0.25">
      <c r="A11" s="11" t="s">
        <v>10</v>
      </c>
      <c r="B11" s="18">
        <v>6</v>
      </c>
      <c r="C11" s="21">
        <f t="shared" si="8"/>
        <v>3.4285714285714287E-2</v>
      </c>
      <c r="D11" s="6">
        <v>10</v>
      </c>
      <c r="E11" s="21">
        <f t="shared" si="9"/>
        <v>5.7803468208092484E-2</v>
      </c>
      <c r="F11" s="6">
        <v>8</v>
      </c>
      <c r="G11" s="21">
        <f t="shared" si="10"/>
        <v>4.49438202247191E-2</v>
      </c>
      <c r="H11" s="6">
        <v>10</v>
      </c>
      <c r="I11" s="21">
        <f t="shared" si="11"/>
        <v>5.5865921787709494E-2</v>
      </c>
      <c r="J11" s="6">
        <v>15</v>
      </c>
      <c r="K11" s="21">
        <f t="shared" si="12"/>
        <v>7.0754716981132074E-2</v>
      </c>
      <c r="L11" s="17">
        <f>(J11-D11)/D11</f>
        <v>0.5</v>
      </c>
    </row>
    <row r="12" spans="1:12" x14ac:dyDescent="0.25">
      <c r="A12" s="11" t="s">
        <v>11</v>
      </c>
      <c r="B12" s="6">
        <v>15</v>
      </c>
      <c r="C12" s="21">
        <f t="shared" si="8"/>
        <v>8.5714285714285715E-2</v>
      </c>
      <c r="D12" s="6">
        <v>14</v>
      </c>
      <c r="E12" s="21">
        <f t="shared" si="9"/>
        <v>8.0924855491329481E-2</v>
      </c>
      <c r="F12" s="6">
        <v>6</v>
      </c>
      <c r="G12" s="21">
        <f t="shared" si="10"/>
        <v>3.3707865168539325E-2</v>
      </c>
      <c r="H12" s="6">
        <v>8</v>
      </c>
      <c r="I12" s="21">
        <f t="shared" si="11"/>
        <v>4.4692737430167599E-2</v>
      </c>
      <c r="J12" s="6">
        <v>6</v>
      </c>
      <c r="K12" s="21">
        <f t="shared" si="12"/>
        <v>2.8301886792452831E-2</v>
      </c>
      <c r="L12" s="17">
        <f t="shared" si="7"/>
        <v>-0.6</v>
      </c>
    </row>
    <row r="13" spans="1:12" x14ac:dyDescent="0.25">
      <c r="A13" s="11" t="s">
        <v>12</v>
      </c>
      <c r="B13" s="6">
        <v>46</v>
      </c>
      <c r="C13" s="21">
        <f t="shared" si="8"/>
        <v>0.26285714285714284</v>
      </c>
      <c r="D13" s="6">
        <v>56</v>
      </c>
      <c r="E13" s="21">
        <f t="shared" si="9"/>
        <v>0.32369942196531792</v>
      </c>
      <c r="F13" s="6">
        <v>49</v>
      </c>
      <c r="G13" s="21">
        <f t="shared" si="10"/>
        <v>0.2752808988764045</v>
      </c>
      <c r="H13" s="6">
        <v>55</v>
      </c>
      <c r="I13" s="21">
        <f t="shared" si="11"/>
        <v>0.30726256983240224</v>
      </c>
      <c r="J13" s="6">
        <v>70</v>
      </c>
      <c r="K13" s="21">
        <f t="shared" si="12"/>
        <v>0.330188679245283</v>
      </c>
      <c r="L13" s="17">
        <f t="shared" si="7"/>
        <v>0.52173913043478259</v>
      </c>
    </row>
    <row r="14" spans="1:12" x14ac:dyDescent="0.25">
      <c r="A14" s="11" t="s">
        <v>13</v>
      </c>
      <c r="B14" s="18"/>
      <c r="C14" s="21">
        <f t="shared" si="8"/>
        <v>0</v>
      </c>
      <c r="D14" s="45"/>
      <c r="E14" s="21">
        <f t="shared" si="9"/>
        <v>0</v>
      </c>
      <c r="F14" s="18">
        <v>2</v>
      </c>
      <c r="G14" s="21">
        <f t="shared" si="10"/>
        <v>1.1235955056179775E-2</v>
      </c>
      <c r="H14" s="18">
        <v>1</v>
      </c>
      <c r="I14" s="21">
        <f t="shared" si="11"/>
        <v>5.5865921787709499E-3</v>
      </c>
      <c r="J14" s="18">
        <v>1</v>
      </c>
      <c r="K14" s="21">
        <f t="shared" si="12"/>
        <v>4.7169811320754715E-3</v>
      </c>
      <c r="L14" s="19">
        <v>0</v>
      </c>
    </row>
    <row r="15" spans="1:12" x14ac:dyDescent="0.25">
      <c r="A15" s="11" t="s">
        <v>14</v>
      </c>
      <c r="B15" s="6">
        <v>90</v>
      </c>
      <c r="C15" s="21">
        <f t="shared" si="8"/>
        <v>0.51428571428571423</v>
      </c>
      <c r="D15" s="6">
        <v>72</v>
      </c>
      <c r="E15" s="21">
        <f t="shared" si="9"/>
        <v>0.41618497109826591</v>
      </c>
      <c r="F15" s="6">
        <v>91</v>
      </c>
      <c r="G15" s="21">
        <f t="shared" si="10"/>
        <v>0.5112359550561798</v>
      </c>
      <c r="H15" s="6">
        <v>89</v>
      </c>
      <c r="I15" s="21">
        <f t="shared" si="11"/>
        <v>0.4972067039106145</v>
      </c>
      <c r="J15" s="6">
        <v>93</v>
      </c>
      <c r="K15" s="21">
        <f t="shared" si="12"/>
        <v>0.43867924528301888</v>
      </c>
      <c r="L15" s="17">
        <f t="shared" si="7"/>
        <v>3.3333333333333333E-2</v>
      </c>
    </row>
    <row r="16" spans="1:12" x14ac:dyDescent="0.25">
      <c r="A16" s="11" t="s">
        <v>15</v>
      </c>
      <c r="B16" s="6">
        <v>6</v>
      </c>
      <c r="C16" s="21">
        <f t="shared" si="8"/>
        <v>3.4285714285714287E-2</v>
      </c>
      <c r="D16" s="6">
        <v>13</v>
      </c>
      <c r="E16" s="21">
        <f t="shared" si="9"/>
        <v>7.5144508670520235E-2</v>
      </c>
      <c r="F16" s="6">
        <v>12</v>
      </c>
      <c r="G16" s="21">
        <f t="shared" si="10"/>
        <v>6.741573033707865E-2</v>
      </c>
      <c r="H16" s="6">
        <v>7</v>
      </c>
      <c r="I16" s="21">
        <f t="shared" si="11"/>
        <v>3.9106145251396648E-2</v>
      </c>
      <c r="J16" s="6">
        <v>21</v>
      </c>
      <c r="K16" s="21">
        <f t="shared" si="12"/>
        <v>9.9056603773584911E-2</v>
      </c>
      <c r="L16" s="17">
        <f t="shared" si="7"/>
        <v>2.5</v>
      </c>
    </row>
    <row r="17" spans="1:12" x14ac:dyDescent="0.25">
      <c r="A17" s="11" t="s">
        <v>16</v>
      </c>
      <c r="B17" s="6">
        <v>6</v>
      </c>
      <c r="C17" s="21">
        <f t="shared" si="8"/>
        <v>3.4285714285714287E-2</v>
      </c>
      <c r="D17" s="6">
        <v>3</v>
      </c>
      <c r="E17" s="21">
        <f t="shared" si="9"/>
        <v>1.7341040462427744E-2</v>
      </c>
      <c r="F17" s="6">
        <v>3</v>
      </c>
      <c r="G17" s="21">
        <f t="shared" si="10"/>
        <v>1.6853932584269662E-2</v>
      </c>
      <c r="H17" s="6">
        <v>4</v>
      </c>
      <c r="I17" s="21">
        <f t="shared" si="11"/>
        <v>2.23463687150838E-2</v>
      </c>
      <c r="J17" s="6">
        <v>2</v>
      </c>
      <c r="K17" s="21">
        <f t="shared" si="12"/>
        <v>9.433962264150943E-3</v>
      </c>
      <c r="L17" s="17">
        <f t="shared" si="7"/>
        <v>-0.66666666666666663</v>
      </c>
    </row>
    <row r="18" spans="1:12" s="35" customFormat="1" x14ac:dyDescent="0.25">
      <c r="A18" s="12" t="s">
        <v>5</v>
      </c>
      <c r="B18" s="20">
        <f>SUM(B9:B17)</f>
        <v>175</v>
      </c>
      <c r="C18" s="21">
        <f t="shared" si="8"/>
        <v>1</v>
      </c>
      <c r="D18" s="20">
        <f t="shared" ref="D18:J18" si="13">SUM(D9:D17)</f>
        <v>173</v>
      </c>
      <c r="E18" s="21">
        <f t="shared" si="9"/>
        <v>1</v>
      </c>
      <c r="F18" s="20">
        <f t="shared" si="13"/>
        <v>178</v>
      </c>
      <c r="G18" s="21">
        <f t="shared" si="10"/>
        <v>1</v>
      </c>
      <c r="H18" s="20">
        <f t="shared" si="13"/>
        <v>179</v>
      </c>
      <c r="I18" s="21">
        <f t="shared" si="11"/>
        <v>1</v>
      </c>
      <c r="J18" s="20">
        <f t="shared" si="13"/>
        <v>212</v>
      </c>
      <c r="K18" s="21">
        <f t="shared" si="12"/>
        <v>1</v>
      </c>
      <c r="L18" s="21">
        <f t="shared" si="7"/>
        <v>0.21142857142857144</v>
      </c>
    </row>
    <row r="19" spans="1:12" ht="30" x14ac:dyDescent="0.25">
      <c r="A19" s="10" t="s">
        <v>17</v>
      </c>
      <c r="B19" s="49" t="s">
        <v>59</v>
      </c>
      <c r="C19" s="49"/>
      <c r="D19" s="49" t="s">
        <v>60</v>
      </c>
      <c r="E19" s="49"/>
      <c r="F19" s="49" t="s">
        <v>61</v>
      </c>
      <c r="G19" s="49"/>
      <c r="H19" s="49" t="s">
        <v>62</v>
      </c>
      <c r="I19" s="49"/>
      <c r="J19" s="49" t="s">
        <v>63</v>
      </c>
      <c r="K19" s="49"/>
      <c r="L19" s="16" t="s">
        <v>1</v>
      </c>
    </row>
    <row r="20" spans="1:12" x14ac:dyDescent="0.25">
      <c r="A20" s="11" t="s">
        <v>18</v>
      </c>
      <c r="B20" s="6">
        <v>29</v>
      </c>
      <c r="C20" s="21">
        <f t="shared" si="8"/>
        <v>0.1657142857142857</v>
      </c>
      <c r="D20" s="6">
        <v>18</v>
      </c>
      <c r="E20" s="21">
        <f t="shared" si="9"/>
        <v>0.10404624277456648</v>
      </c>
      <c r="F20" s="6">
        <v>16</v>
      </c>
      <c r="G20" s="21">
        <f t="shared" si="10"/>
        <v>8.98876404494382E-2</v>
      </c>
      <c r="H20" s="6">
        <v>25</v>
      </c>
      <c r="I20" s="21">
        <f t="shared" si="11"/>
        <v>0.13966480446927373</v>
      </c>
      <c r="J20" s="6">
        <v>19</v>
      </c>
      <c r="K20" s="21">
        <f t="shared" si="12"/>
        <v>8.9622641509433956E-2</v>
      </c>
      <c r="L20" s="17">
        <f t="shared" ref="L20:L24" si="14">(J20-B20)/B20</f>
        <v>-0.34482758620689657</v>
      </c>
    </row>
    <row r="21" spans="1:12" x14ac:dyDescent="0.25">
      <c r="A21" s="11" t="s">
        <v>19</v>
      </c>
      <c r="B21" s="6">
        <v>95</v>
      </c>
      <c r="C21" s="21">
        <f t="shared" si="8"/>
        <v>0.54285714285714282</v>
      </c>
      <c r="D21" s="6">
        <v>108</v>
      </c>
      <c r="E21" s="21">
        <f t="shared" si="9"/>
        <v>0.62427745664739887</v>
      </c>
      <c r="F21" s="6">
        <v>103</v>
      </c>
      <c r="G21" s="21">
        <f t="shared" si="10"/>
        <v>0.5786516853932584</v>
      </c>
      <c r="H21" s="6">
        <v>105</v>
      </c>
      <c r="I21" s="21">
        <f t="shared" si="11"/>
        <v>0.58659217877094971</v>
      </c>
      <c r="J21" s="6">
        <v>119</v>
      </c>
      <c r="K21" s="21">
        <f t="shared" si="12"/>
        <v>0.56132075471698117</v>
      </c>
      <c r="L21" s="17">
        <f t="shared" si="14"/>
        <v>0.25263157894736843</v>
      </c>
    </row>
    <row r="22" spans="1:12" x14ac:dyDescent="0.25">
      <c r="A22" s="11" t="s">
        <v>20</v>
      </c>
      <c r="B22" s="6">
        <v>46</v>
      </c>
      <c r="C22" s="21">
        <f t="shared" si="8"/>
        <v>0.26285714285714284</v>
      </c>
      <c r="D22" s="6">
        <v>45</v>
      </c>
      <c r="E22" s="21">
        <f t="shared" si="9"/>
        <v>0.26011560693641617</v>
      </c>
      <c r="F22" s="6">
        <v>55</v>
      </c>
      <c r="G22" s="21">
        <f t="shared" si="10"/>
        <v>0.3089887640449438</v>
      </c>
      <c r="H22" s="6">
        <v>41</v>
      </c>
      <c r="I22" s="21">
        <f t="shared" si="11"/>
        <v>0.22905027932960895</v>
      </c>
      <c r="J22" s="6">
        <v>67</v>
      </c>
      <c r="K22" s="21">
        <f t="shared" si="12"/>
        <v>0.31603773584905659</v>
      </c>
      <c r="L22" s="17">
        <f t="shared" si="14"/>
        <v>0.45652173913043476</v>
      </c>
    </row>
    <row r="23" spans="1:12" x14ac:dyDescent="0.25">
      <c r="A23" s="11" t="s">
        <v>21</v>
      </c>
      <c r="B23" s="6">
        <v>5</v>
      </c>
      <c r="C23" s="21">
        <f t="shared" si="8"/>
        <v>2.8571428571428571E-2</v>
      </c>
      <c r="D23" s="6">
        <v>2</v>
      </c>
      <c r="E23" s="21">
        <f t="shared" si="9"/>
        <v>1.1560693641618497E-2</v>
      </c>
      <c r="F23" s="6">
        <v>4</v>
      </c>
      <c r="G23" s="21">
        <f t="shared" si="10"/>
        <v>2.247191011235955E-2</v>
      </c>
      <c r="H23" s="6">
        <v>8</v>
      </c>
      <c r="I23" s="21">
        <f t="shared" si="11"/>
        <v>4.4692737430167599E-2</v>
      </c>
      <c r="J23" s="6">
        <v>7</v>
      </c>
      <c r="K23" s="21">
        <f t="shared" si="12"/>
        <v>3.3018867924528301E-2</v>
      </c>
      <c r="L23" s="17">
        <f t="shared" si="14"/>
        <v>0.4</v>
      </c>
    </row>
    <row r="24" spans="1:12" s="35" customFormat="1" x14ac:dyDescent="0.25">
      <c r="A24" s="12" t="s">
        <v>5</v>
      </c>
      <c r="B24" s="20">
        <f>SUM(B20:B23)</f>
        <v>175</v>
      </c>
      <c r="C24" s="21">
        <f t="shared" si="8"/>
        <v>1</v>
      </c>
      <c r="D24" s="20">
        <f t="shared" ref="D24:J24" si="15">SUM(D20:D23)</f>
        <v>173</v>
      </c>
      <c r="E24" s="21">
        <f t="shared" si="9"/>
        <v>1</v>
      </c>
      <c r="F24" s="20">
        <f t="shared" si="15"/>
        <v>178</v>
      </c>
      <c r="G24" s="21">
        <f t="shared" si="10"/>
        <v>1</v>
      </c>
      <c r="H24" s="20">
        <f t="shared" si="15"/>
        <v>179</v>
      </c>
      <c r="I24" s="21">
        <f t="shared" si="11"/>
        <v>1</v>
      </c>
      <c r="J24" s="20">
        <f t="shared" si="15"/>
        <v>212</v>
      </c>
      <c r="K24" s="21">
        <f t="shared" si="12"/>
        <v>1</v>
      </c>
      <c r="L24" s="21">
        <f t="shared" si="14"/>
        <v>0.21142857142857144</v>
      </c>
    </row>
    <row r="25" spans="1:12" ht="30" x14ac:dyDescent="0.25">
      <c r="A25" s="13" t="s">
        <v>22</v>
      </c>
      <c r="B25" s="49" t="s">
        <v>59</v>
      </c>
      <c r="C25" s="49"/>
      <c r="D25" s="49" t="s">
        <v>60</v>
      </c>
      <c r="E25" s="49"/>
      <c r="F25" s="49" t="s">
        <v>61</v>
      </c>
      <c r="G25" s="49"/>
      <c r="H25" s="49" t="s">
        <v>62</v>
      </c>
      <c r="I25" s="49"/>
      <c r="J25" s="49" t="s">
        <v>63</v>
      </c>
      <c r="K25" s="49"/>
      <c r="L25" s="16" t="s">
        <v>1</v>
      </c>
    </row>
    <row r="26" spans="1:12" x14ac:dyDescent="0.25">
      <c r="A26" s="11" t="s">
        <v>23</v>
      </c>
      <c r="B26" s="6">
        <v>91</v>
      </c>
      <c r="C26" s="21">
        <f t="shared" si="8"/>
        <v>0.52</v>
      </c>
      <c r="D26" s="6">
        <v>100</v>
      </c>
      <c r="E26" s="21">
        <f t="shared" si="9"/>
        <v>0.5780346820809249</v>
      </c>
      <c r="F26" s="6">
        <v>93</v>
      </c>
      <c r="G26" s="21">
        <f t="shared" si="10"/>
        <v>0.52247191011235961</v>
      </c>
      <c r="H26" s="6">
        <v>98</v>
      </c>
      <c r="I26" s="21">
        <f t="shared" si="11"/>
        <v>0.54748603351955305</v>
      </c>
      <c r="J26" s="6">
        <v>127</v>
      </c>
      <c r="K26" s="21">
        <f t="shared" si="12"/>
        <v>0.59905660377358494</v>
      </c>
      <c r="L26" s="17">
        <f t="shared" ref="L26:L31" si="16">(J26-B26)/B26</f>
        <v>0.39560439560439559</v>
      </c>
    </row>
    <row r="27" spans="1:12" x14ac:dyDescent="0.25">
      <c r="A27" s="11" t="s">
        <v>24</v>
      </c>
      <c r="B27" s="6">
        <v>42</v>
      </c>
      <c r="C27" s="21">
        <f t="shared" si="8"/>
        <v>0.24</v>
      </c>
      <c r="D27" s="6">
        <v>35</v>
      </c>
      <c r="E27" s="21">
        <f t="shared" si="9"/>
        <v>0.20231213872832371</v>
      </c>
      <c r="F27" s="6">
        <v>54</v>
      </c>
      <c r="G27" s="21">
        <f t="shared" si="10"/>
        <v>0.30337078651685395</v>
      </c>
      <c r="H27" s="6">
        <v>47</v>
      </c>
      <c r="I27" s="21">
        <f t="shared" si="11"/>
        <v>0.26256983240223464</v>
      </c>
      <c r="J27" s="6">
        <v>58</v>
      </c>
      <c r="K27" s="21">
        <f t="shared" si="12"/>
        <v>0.27358490566037735</v>
      </c>
      <c r="L27" s="17">
        <f t="shared" si="16"/>
        <v>0.38095238095238093</v>
      </c>
    </row>
    <row r="28" spans="1:12" x14ac:dyDescent="0.25">
      <c r="A28" s="11" t="s">
        <v>25</v>
      </c>
      <c r="B28" s="6">
        <v>6</v>
      </c>
      <c r="C28" s="21">
        <f t="shared" si="8"/>
        <v>3.4285714285714287E-2</v>
      </c>
      <c r="D28" s="6">
        <v>7</v>
      </c>
      <c r="E28" s="21">
        <f t="shared" si="9"/>
        <v>4.046242774566474E-2</v>
      </c>
      <c r="F28" s="6">
        <v>8</v>
      </c>
      <c r="G28" s="21">
        <f t="shared" si="10"/>
        <v>4.49438202247191E-2</v>
      </c>
      <c r="H28" s="6">
        <v>6</v>
      </c>
      <c r="I28" s="21">
        <f t="shared" si="11"/>
        <v>3.3519553072625698E-2</v>
      </c>
      <c r="J28" s="6">
        <v>6</v>
      </c>
      <c r="K28" s="21">
        <f t="shared" si="12"/>
        <v>2.8301886792452831E-2</v>
      </c>
      <c r="L28" s="17">
        <f t="shared" si="16"/>
        <v>0</v>
      </c>
    </row>
    <row r="29" spans="1:12" x14ac:dyDescent="0.25">
      <c r="A29" s="11" t="s">
        <v>26</v>
      </c>
      <c r="B29" s="18">
        <v>1</v>
      </c>
      <c r="C29" s="21">
        <f t="shared" si="8"/>
        <v>5.7142857142857143E-3</v>
      </c>
      <c r="D29" s="18">
        <v>1</v>
      </c>
      <c r="E29" s="21">
        <f t="shared" si="9"/>
        <v>5.7803468208092483E-3</v>
      </c>
      <c r="F29" s="18">
        <v>1</v>
      </c>
      <c r="G29" s="21">
        <f t="shared" si="10"/>
        <v>5.6179775280898875E-3</v>
      </c>
      <c r="H29" s="18">
        <v>2</v>
      </c>
      <c r="I29" s="21">
        <f t="shared" si="11"/>
        <v>1.11731843575419E-2</v>
      </c>
      <c r="J29" s="6">
        <v>2</v>
      </c>
      <c r="K29" s="21">
        <f t="shared" si="12"/>
        <v>9.433962264150943E-3</v>
      </c>
      <c r="L29" s="17">
        <v>1</v>
      </c>
    </row>
    <row r="30" spans="1:12" x14ac:dyDescent="0.25">
      <c r="A30" s="11" t="s">
        <v>27</v>
      </c>
      <c r="B30" s="6">
        <v>35</v>
      </c>
      <c r="C30" s="21">
        <f t="shared" si="8"/>
        <v>0.2</v>
      </c>
      <c r="D30" s="6">
        <v>30</v>
      </c>
      <c r="E30" s="21">
        <f t="shared" si="9"/>
        <v>0.17341040462427745</v>
      </c>
      <c r="F30" s="6">
        <v>22</v>
      </c>
      <c r="G30" s="21">
        <f t="shared" si="10"/>
        <v>0.12359550561797752</v>
      </c>
      <c r="H30" s="6">
        <v>26</v>
      </c>
      <c r="I30" s="21">
        <f t="shared" si="11"/>
        <v>0.14525139664804471</v>
      </c>
      <c r="J30" s="6">
        <v>19</v>
      </c>
      <c r="K30" s="21">
        <f t="shared" si="12"/>
        <v>8.9622641509433956E-2</v>
      </c>
      <c r="L30" s="17">
        <f t="shared" si="16"/>
        <v>-0.45714285714285713</v>
      </c>
    </row>
    <row r="31" spans="1:12" s="35" customFormat="1" x14ac:dyDescent="0.25">
      <c r="A31" s="12" t="s">
        <v>5</v>
      </c>
      <c r="B31" s="20">
        <f>SUM(B26:B30)</f>
        <v>175</v>
      </c>
      <c r="C31" s="21">
        <f t="shared" si="8"/>
        <v>1</v>
      </c>
      <c r="D31" s="20">
        <f>SUM(D26:D30)</f>
        <v>173</v>
      </c>
      <c r="E31" s="21">
        <f t="shared" si="9"/>
        <v>1</v>
      </c>
      <c r="F31" s="20">
        <f>SUM(F26:F30)</f>
        <v>178</v>
      </c>
      <c r="G31" s="21">
        <f t="shared" si="10"/>
        <v>1</v>
      </c>
      <c r="H31" s="20">
        <f>SUM(H26:H30)</f>
        <v>179</v>
      </c>
      <c r="I31" s="21">
        <f t="shared" si="11"/>
        <v>1</v>
      </c>
      <c r="J31" s="20">
        <f>SUM(J26:J30)</f>
        <v>212</v>
      </c>
      <c r="K31" s="21">
        <f t="shared" si="12"/>
        <v>1</v>
      </c>
      <c r="L31" s="21">
        <f t="shared" si="16"/>
        <v>0.21142857142857144</v>
      </c>
    </row>
    <row r="32" spans="1:12" ht="30" x14ac:dyDescent="0.25">
      <c r="A32" s="10" t="s">
        <v>28</v>
      </c>
      <c r="B32" s="49" t="s">
        <v>59</v>
      </c>
      <c r="C32" s="49"/>
      <c r="D32" s="49" t="s">
        <v>60</v>
      </c>
      <c r="E32" s="49"/>
      <c r="F32" s="49" t="s">
        <v>61</v>
      </c>
      <c r="G32" s="49"/>
      <c r="H32" s="49" t="s">
        <v>62</v>
      </c>
      <c r="I32" s="49"/>
      <c r="J32" s="49" t="s">
        <v>63</v>
      </c>
      <c r="K32" s="49"/>
      <c r="L32" s="16" t="s">
        <v>1</v>
      </c>
    </row>
    <row r="33" spans="1:12" ht="30" x14ac:dyDescent="0.25">
      <c r="A33" s="14" t="s">
        <v>53</v>
      </c>
      <c r="B33" s="6">
        <v>99</v>
      </c>
      <c r="C33" s="21">
        <f t="shared" si="8"/>
        <v>0.56571428571428573</v>
      </c>
      <c r="D33" s="6">
        <v>88</v>
      </c>
      <c r="E33" s="21">
        <f t="shared" si="9"/>
        <v>0.50867052023121384</v>
      </c>
      <c r="F33" s="6">
        <v>90</v>
      </c>
      <c r="G33" s="21">
        <f t="shared" si="10"/>
        <v>0.5056179775280899</v>
      </c>
      <c r="H33" s="6">
        <v>87</v>
      </c>
      <c r="I33" s="21">
        <f t="shared" si="11"/>
        <v>0.48603351955307261</v>
      </c>
      <c r="J33" s="6">
        <v>95</v>
      </c>
      <c r="K33" s="21">
        <f t="shared" si="12"/>
        <v>0.44811320754716982</v>
      </c>
      <c r="L33" s="17">
        <f t="shared" ref="L33:L35" si="17">(J33-B33)/B33</f>
        <v>-4.0404040404040407E-2</v>
      </c>
    </row>
    <row r="34" spans="1:12" x14ac:dyDescent="0.25">
      <c r="A34" s="11" t="s">
        <v>29</v>
      </c>
      <c r="B34" s="6">
        <v>76</v>
      </c>
      <c r="C34" s="21">
        <f t="shared" si="8"/>
        <v>0.43428571428571427</v>
      </c>
      <c r="D34" s="6">
        <v>85</v>
      </c>
      <c r="E34" s="21">
        <f t="shared" si="9"/>
        <v>0.4913294797687861</v>
      </c>
      <c r="F34" s="6">
        <v>88</v>
      </c>
      <c r="G34" s="21">
        <f t="shared" si="10"/>
        <v>0.4943820224719101</v>
      </c>
      <c r="H34" s="6">
        <v>92</v>
      </c>
      <c r="I34" s="21">
        <f t="shared" si="11"/>
        <v>0.51396648044692739</v>
      </c>
      <c r="J34" s="6">
        <v>117</v>
      </c>
      <c r="K34" s="21">
        <f t="shared" si="12"/>
        <v>0.55188679245283023</v>
      </c>
      <c r="L34" s="17">
        <f t="shared" si="17"/>
        <v>0.53947368421052633</v>
      </c>
    </row>
    <row r="35" spans="1:12" s="35" customFormat="1" x14ac:dyDescent="0.25">
      <c r="A35" s="12" t="s">
        <v>5</v>
      </c>
      <c r="B35" s="20">
        <f>SUM(B33:B34)</f>
        <v>175</v>
      </c>
      <c r="C35" s="21">
        <f t="shared" si="8"/>
        <v>1</v>
      </c>
      <c r="D35" s="20">
        <f t="shared" ref="D35:J35" si="18">SUM(D33:D34)</f>
        <v>173</v>
      </c>
      <c r="E35" s="21">
        <f t="shared" si="9"/>
        <v>1</v>
      </c>
      <c r="F35" s="20">
        <f t="shared" si="18"/>
        <v>178</v>
      </c>
      <c r="G35" s="21">
        <f t="shared" si="10"/>
        <v>1</v>
      </c>
      <c r="H35" s="20">
        <f t="shared" si="18"/>
        <v>179</v>
      </c>
      <c r="I35" s="21">
        <f t="shared" si="11"/>
        <v>1</v>
      </c>
      <c r="J35" s="20">
        <f t="shared" si="18"/>
        <v>212</v>
      </c>
      <c r="K35" s="21">
        <f t="shared" si="12"/>
        <v>1</v>
      </c>
      <c r="L35" s="21">
        <f t="shared" si="17"/>
        <v>0.21142857142857144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G7" sqref="G7"/>
    </sheetView>
  </sheetViews>
  <sheetFormatPr defaultRowHeight="15" x14ac:dyDescent="0.25"/>
  <cols>
    <col min="1" max="1" width="38.140625" style="15" customWidth="1"/>
    <col min="2" max="2" width="18.5703125" style="9" customWidth="1"/>
    <col min="3" max="8" width="13.140625" style="9" customWidth="1"/>
  </cols>
  <sheetData>
    <row r="1" spans="1:8" x14ac:dyDescent="0.25">
      <c r="A1" s="46" t="s">
        <v>65</v>
      </c>
      <c r="B1" s="46"/>
      <c r="C1" s="46"/>
      <c r="D1" s="46"/>
      <c r="E1" s="46"/>
      <c r="F1" s="46"/>
      <c r="G1" s="46"/>
      <c r="H1" s="46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22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2" t="s">
        <v>66</v>
      </c>
      <c r="B4" s="2" t="s">
        <v>59</v>
      </c>
      <c r="C4" s="2">
        <v>203</v>
      </c>
      <c r="D4" s="2">
        <v>164</v>
      </c>
      <c r="E4" s="4">
        <v>0.80788177339901479</v>
      </c>
      <c r="F4" s="2">
        <v>142</v>
      </c>
      <c r="G4" s="4">
        <v>0.69950738916256161</v>
      </c>
      <c r="H4" s="5" t="s">
        <v>9</v>
      </c>
    </row>
    <row r="5" spans="1:8" x14ac:dyDescent="0.25">
      <c r="A5" s="53"/>
      <c r="B5" s="2" t="s">
        <v>60</v>
      </c>
      <c r="C5" s="6">
        <v>210</v>
      </c>
      <c r="D5" s="6">
        <v>185</v>
      </c>
      <c r="E5" s="7">
        <v>0.88095238095238093</v>
      </c>
      <c r="F5" s="6">
        <v>157</v>
      </c>
      <c r="G5" s="7">
        <v>0.74761904761904763</v>
      </c>
      <c r="H5" s="8" t="s">
        <v>9</v>
      </c>
    </row>
    <row r="6" spans="1:8" x14ac:dyDescent="0.25">
      <c r="A6" s="53"/>
      <c r="B6" s="2" t="s">
        <v>61</v>
      </c>
      <c r="C6" s="6">
        <v>219</v>
      </c>
      <c r="D6" s="6">
        <v>191</v>
      </c>
      <c r="E6" s="7">
        <v>0.87214611872146119</v>
      </c>
      <c r="F6" s="6">
        <v>161</v>
      </c>
      <c r="G6" s="7">
        <v>0.73515981735159819</v>
      </c>
      <c r="H6" s="8" t="s">
        <v>9</v>
      </c>
    </row>
    <row r="7" spans="1:8" x14ac:dyDescent="0.25">
      <c r="A7" s="53"/>
      <c r="B7" s="2" t="s">
        <v>62</v>
      </c>
      <c r="C7" s="6">
        <v>223</v>
      </c>
      <c r="D7" s="6">
        <v>196</v>
      </c>
      <c r="E7" s="7">
        <v>0.87892376681614348</v>
      </c>
      <c r="F7" s="6">
        <v>163</v>
      </c>
      <c r="G7" s="7">
        <v>0.73094170403587444</v>
      </c>
      <c r="H7" s="8" t="s">
        <v>9</v>
      </c>
    </row>
    <row r="8" spans="1:8" x14ac:dyDescent="0.25">
      <c r="A8" s="54"/>
      <c r="B8" s="2" t="s">
        <v>63</v>
      </c>
      <c r="C8" s="6">
        <v>253</v>
      </c>
      <c r="D8" s="6">
        <v>214</v>
      </c>
      <c r="E8" s="7">
        <v>0.8458498023715415</v>
      </c>
      <c r="F8" s="6">
        <v>182</v>
      </c>
      <c r="G8" s="7">
        <v>0.71936758893280628</v>
      </c>
      <c r="H8" s="8" t="s">
        <v>9</v>
      </c>
    </row>
    <row r="10" spans="1:8" ht="30" x14ac:dyDescent="0.25">
      <c r="A10" s="10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0" t="s">
        <v>67</v>
      </c>
      <c r="B11" s="2" t="s">
        <v>59</v>
      </c>
      <c r="C11" s="6">
        <v>62</v>
      </c>
      <c r="D11" s="6">
        <v>53</v>
      </c>
      <c r="E11" s="7">
        <v>0.85483870967741937</v>
      </c>
      <c r="F11" s="6">
        <v>40</v>
      </c>
      <c r="G11" s="7">
        <v>0.64516129032258063</v>
      </c>
      <c r="H11" s="8">
        <v>2.5471698113207548</v>
      </c>
    </row>
    <row r="12" spans="1:8" x14ac:dyDescent="0.25">
      <c r="A12" s="50"/>
      <c r="B12" s="2" t="s">
        <v>60</v>
      </c>
      <c r="C12" s="6">
        <v>59</v>
      </c>
      <c r="D12" s="6">
        <v>51</v>
      </c>
      <c r="E12" s="7">
        <v>0.86440677966101698</v>
      </c>
      <c r="F12" s="6">
        <v>43</v>
      </c>
      <c r="G12" s="7">
        <v>0.72881355932203384</v>
      </c>
      <c r="H12" s="8">
        <v>2.9591836734693877</v>
      </c>
    </row>
    <row r="13" spans="1:8" x14ac:dyDescent="0.25">
      <c r="A13" s="50"/>
      <c r="B13" s="2" t="s">
        <v>61</v>
      </c>
      <c r="C13" s="6">
        <v>63</v>
      </c>
      <c r="D13" s="6">
        <v>58</v>
      </c>
      <c r="E13" s="7">
        <v>0.92063492063492058</v>
      </c>
      <c r="F13" s="6">
        <v>48</v>
      </c>
      <c r="G13" s="7">
        <v>0.76190476190476186</v>
      </c>
      <c r="H13" s="8">
        <v>2.8793103448275863</v>
      </c>
    </row>
    <row r="14" spans="1:8" x14ac:dyDescent="0.25">
      <c r="A14" s="50"/>
      <c r="B14" s="2" t="s">
        <v>62</v>
      </c>
      <c r="C14" s="6">
        <v>63</v>
      </c>
      <c r="D14" s="6">
        <v>52</v>
      </c>
      <c r="E14" s="7">
        <v>0.82539682539682535</v>
      </c>
      <c r="F14" s="6">
        <v>38</v>
      </c>
      <c r="G14" s="7">
        <v>0.60317460317460314</v>
      </c>
      <c r="H14" s="8">
        <v>2.2307692307692308</v>
      </c>
    </row>
    <row r="15" spans="1:8" x14ac:dyDescent="0.25">
      <c r="A15" s="50"/>
      <c r="B15" s="2" t="s">
        <v>63</v>
      </c>
      <c r="C15" s="6">
        <v>61</v>
      </c>
      <c r="D15" s="6">
        <v>53</v>
      </c>
      <c r="E15" s="7">
        <v>0.86885245901639341</v>
      </c>
      <c r="F15" s="6">
        <v>42</v>
      </c>
      <c r="G15" s="7">
        <v>0.68852459016393441</v>
      </c>
      <c r="H15" s="8">
        <v>2.8113207547169812</v>
      </c>
    </row>
    <row r="16" spans="1:8" ht="30" x14ac:dyDescent="0.25">
      <c r="A16" s="23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0" t="s">
        <v>68</v>
      </c>
      <c r="B17" s="2" t="s">
        <v>59</v>
      </c>
      <c r="C17" s="6">
        <v>24</v>
      </c>
      <c r="D17" s="6">
        <v>20</v>
      </c>
      <c r="E17" s="7">
        <v>0.83333333333333337</v>
      </c>
      <c r="F17" s="6">
        <v>19</v>
      </c>
      <c r="G17" s="7">
        <v>0.79166666666666663</v>
      </c>
      <c r="H17" s="8">
        <v>3.24</v>
      </c>
    </row>
    <row r="18" spans="1:8" x14ac:dyDescent="0.25">
      <c r="A18" s="50"/>
      <c r="B18" s="2" t="s">
        <v>60</v>
      </c>
      <c r="C18" s="6">
        <v>19</v>
      </c>
      <c r="D18" s="6">
        <v>16</v>
      </c>
      <c r="E18" s="7">
        <v>0.84210526315789469</v>
      </c>
      <c r="F18" s="6">
        <v>15</v>
      </c>
      <c r="G18" s="7">
        <v>0.78947368421052633</v>
      </c>
      <c r="H18" s="8">
        <v>3.4375</v>
      </c>
    </row>
    <row r="19" spans="1:8" x14ac:dyDescent="0.25">
      <c r="A19" s="50"/>
      <c r="B19" s="2" t="s">
        <v>61</v>
      </c>
      <c r="C19" s="6">
        <v>22</v>
      </c>
      <c r="D19" s="6">
        <v>19</v>
      </c>
      <c r="E19" s="7">
        <v>0.86363636363636365</v>
      </c>
      <c r="F19" s="6">
        <v>17</v>
      </c>
      <c r="G19" s="7">
        <v>0.77272727272727271</v>
      </c>
      <c r="H19" s="8">
        <v>3.1052631578947367</v>
      </c>
    </row>
    <row r="20" spans="1:8" x14ac:dyDescent="0.25">
      <c r="A20" s="50"/>
      <c r="B20" s="2" t="s">
        <v>62</v>
      </c>
      <c r="C20" s="6">
        <v>14</v>
      </c>
      <c r="D20" s="6">
        <v>13</v>
      </c>
      <c r="E20" s="7">
        <v>0.9285714285714286</v>
      </c>
      <c r="F20" s="6">
        <v>13</v>
      </c>
      <c r="G20" s="7">
        <v>0.9285714285714286</v>
      </c>
      <c r="H20" s="8">
        <v>3.2384615384615385</v>
      </c>
    </row>
    <row r="21" spans="1:8" x14ac:dyDescent="0.25">
      <c r="A21" s="50"/>
      <c r="B21" s="2" t="s">
        <v>63</v>
      </c>
      <c r="C21" s="6">
        <v>15</v>
      </c>
      <c r="D21" s="6">
        <v>14</v>
      </c>
      <c r="E21" s="7">
        <v>0.93333333333333335</v>
      </c>
      <c r="F21" s="6">
        <v>13</v>
      </c>
      <c r="G21" s="7">
        <v>0.8666666666666667</v>
      </c>
      <c r="H21" s="8">
        <v>2.842857142857143</v>
      </c>
    </row>
    <row r="22" spans="1:8" ht="30" x14ac:dyDescent="0.25">
      <c r="A22" s="10"/>
      <c r="B22" s="36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0" t="s">
        <v>69</v>
      </c>
      <c r="B23" s="2" t="s">
        <v>59</v>
      </c>
      <c r="C23" s="6">
        <v>15</v>
      </c>
      <c r="D23" s="6">
        <v>13</v>
      </c>
      <c r="E23" s="7">
        <v>0.8666666666666667</v>
      </c>
      <c r="F23" s="6">
        <v>11</v>
      </c>
      <c r="G23" s="7">
        <v>0.73333333333333328</v>
      </c>
      <c r="H23" s="8">
        <v>2.8461538461538463</v>
      </c>
    </row>
    <row r="24" spans="1:8" x14ac:dyDescent="0.25">
      <c r="A24" s="50"/>
      <c r="B24" s="2" t="s">
        <v>60</v>
      </c>
      <c r="C24" s="6">
        <v>30</v>
      </c>
      <c r="D24" s="6">
        <v>26</v>
      </c>
      <c r="E24" s="7">
        <v>0.8666666666666667</v>
      </c>
      <c r="F24" s="6">
        <v>19</v>
      </c>
      <c r="G24" s="7">
        <v>0.6333333333333333</v>
      </c>
      <c r="H24" s="8">
        <v>2.5576923076923075</v>
      </c>
    </row>
    <row r="25" spans="1:8" x14ac:dyDescent="0.25">
      <c r="A25" s="50"/>
      <c r="B25" s="2" t="s">
        <v>61</v>
      </c>
      <c r="C25" s="6">
        <v>33</v>
      </c>
      <c r="D25" s="6">
        <v>28</v>
      </c>
      <c r="E25" s="7">
        <v>0.84848484848484851</v>
      </c>
      <c r="F25" s="6">
        <v>25</v>
      </c>
      <c r="G25" s="7">
        <v>0.75757575757575757</v>
      </c>
      <c r="H25" s="8">
        <v>2.9178571428571427</v>
      </c>
    </row>
    <row r="26" spans="1:8" x14ac:dyDescent="0.25">
      <c r="A26" s="50"/>
      <c r="B26" s="2" t="s">
        <v>62</v>
      </c>
      <c r="C26" s="6">
        <v>35</v>
      </c>
      <c r="D26" s="6">
        <v>33</v>
      </c>
      <c r="E26" s="7">
        <v>0.94285714285714284</v>
      </c>
      <c r="F26" s="6">
        <v>29</v>
      </c>
      <c r="G26" s="7">
        <v>0.82857142857142863</v>
      </c>
      <c r="H26" s="8">
        <v>2.8125</v>
      </c>
    </row>
    <row r="27" spans="1:8" x14ac:dyDescent="0.25">
      <c r="A27" s="50"/>
      <c r="B27" s="2" t="s">
        <v>63</v>
      </c>
      <c r="C27" s="6">
        <v>29</v>
      </c>
      <c r="D27" s="6">
        <v>12</v>
      </c>
      <c r="E27" s="7">
        <v>0.41379310344827586</v>
      </c>
      <c r="F27" s="6">
        <v>12</v>
      </c>
      <c r="G27" s="7">
        <v>0.41379310344827586</v>
      </c>
      <c r="H27" s="8">
        <v>2.8333333333333335</v>
      </c>
    </row>
    <row r="28" spans="1:8" ht="30" x14ac:dyDescent="0.25">
      <c r="A28" s="23"/>
      <c r="B28" s="36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0" t="s">
        <v>70</v>
      </c>
      <c r="B29" s="2" t="s">
        <v>59</v>
      </c>
      <c r="C29" s="6">
        <v>3</v>
      </c>
      <c r="D29" s="6">
        <v>1</v>
      </c>
      <c r="E29" s="7">
        <v>0.33333333333333331</v>
      </c>
      <c r="F29" s="6">
        <v>0</v>
      </c>
      <c r="G29" s="7">
        <v>0</v>
      </c>
      <c r="H29" s="8">
        <v>0</v>
      </c>
    </row>
    <row r="30" spans="1:8" x14ac:dyDescent="0.25">
      <c r="A30" s="50"/>
      <c r="B30" s="2" t="s">
        <v>60</v>
      </c>
      <c r="C30" s="6">
        <v>5</v>
      </c>
      <c r="D30" s="6">
        <v>5</v>
      </c>
      <c r="E30" s="7">
        <v>1</v>
      </c>
      <c r="F30" s="6">
        <v>5</v>
      </c>
      <c r="G30" s="7">
        <v>1</v>
      </c>
      <c r="H30" s="8">
        <v>4</v>
      </c>
    </row>
    <row r="31" spans="1:8" x14ac:dyDescent="0.25">
      <c r="A31" s="50"/>
      <c r="B31" s="2" t="s">
        <v>61</v>
      </c>
      <c r="C31" s="6">
        <v>13</v>
      </c>
      <c r="D31" s="6">
        <v>12</v>
      </c>
      <c r="E31" s="7">
        <v>0.92307692307692313</v>
      </c>
      <c r="F31" s="6">
        <v>11</v>
      </c>
      <c r="G31" s="7">
        <v>0.84615384615384615</v>
      </c>
      <c r="H31" s="8">
        <v>3.5833333333333335</v>
      </c>
    </row>
    <row r="32" spans="1:8" x14ac:dyDescent="0.25">
      <c r="A32" s="50"/>
      <c r="B32" s="2" t="s">
        <v>62</v>
      </c>
      <c r="C32" s="6">
        <v>12</v>
      </c>
      <c r="D32" s="6">
        <v>10</v>
      </c>
      <c r="E32" s="7">
        <v>0.83333333333333337</v>
      </c>
      <c r="F32" s="6">
        <v>9</v>
      </c>
      <c r="G32" s="7">
        <v>0.75</v>
      </c>
      <c r="H32" s="8">
        <v>3.4099999999999997</v>
      </c>
    </row>
    <row r="33" spans="1:8" x14ac:dyDescent="0.25">
      <c r="A33" s="50"/>
      <c r="B33" s="2" t="s">
        <v>63</v>
      </c>
      <c r="C33" s="6">
        <v>3</v>
      </c>
      <c r="D33" s="6">
        <v>3</v>
      </c>
      <c r="E33" s="7">
        <v>1</v>
      </c>
      <c r="F33" s="6">
        <v>2</v>
      </c>
      <c r="G33" s="7">
        <v>0.66666666666666663</v>
      </c>
      <c r="H33" s="8">
        <v>2.5666666666666669</v>
      </c>
    </row>
    <row r="34" spans="1:8" ht="30" x14ac:dyDescent="0.25">
      <c r="A34" s="23"/>
      <c r="B34" s="36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50" t="s">
        <v>71</v>
      </c>
      <c r="B35" s="2" t="s">
        <v>59</v>
      </c>
      <c r="C35" s="6"/>
      <c r="D35" s="6"/>
      <c r="E35" s="7"/>
      <c r="F35" s="6"/>
      <c r="G35" s="7"/>
      <c r="H35" s="8"/>
    </row>
    <row r="36" spans="1:8" x14ac:dyDescent="0.25">
      <c r="A36" s="50"/>
      <c r="B36" s="2" t="s">
        <v>60</v>
      </c>
      <c r="C36" s="6"/>
      <c r="D36" s="6"/>
      <c r="E36" s="7"/>
      <c r="F36" s="6"/>
      <c r="G36" s="7"/>
      <c r="H36" s="8"/>
    </row>
    <row r="37" spans="1:8" x14ac:dyDescent="0.25">
      <c r="A37" s="50"/>
      <c r="B37" s="2" t="s">
        <v>61</v>
      </c>
      <c r="C37" s="6"/>
      <c r="D37" s="6"/>
      <c r="E37" s="7"/>
      <c r="F37" s="6"/>
      <c r="G37" s="7"/>
      <c r="H37" s="8"/>
    </row>
    <row r="38" spans="1:8" x14ac:dyDescent="0.25">
      <c r="A38" s="50"/>
      <c r="B38" s="2" t="s">
        <v>62</v>
      </c>
      <c r="C38" s="6">
        <v>16</v>
      </c>
      <c r="D38" s="6">
        <v>12</v>
      </c>
      <c r="E38" s="7">
        <v>0.75</v>
      </c>
      <c r="F38" s="6">
        <v>10</v>
      </c>
      <c r="G38" s="7">
        <v>0.625</v>
      </c>
      <c r="H38" s="8">
        <v>3.0833333333333335</v>
      </c>
    </row>
    <row r="39" spans="1:8" x14ac:dyDescent="0.25">
      <c r="A39" s="50"/>
      <c r="B39" s="2" t="s">
        <v>63</v>
      </c>
      <c r="C39" s="6"/>
      <c r="D39" s="6"/>
      <c r="E39" s="7"/>
      <c r="F39" s="6"/>
      <c r="G39" s="7"/>
      <c r="H39" s="8"/>
    </row>
    <row r="40" spans="1:8" ht="30" x14ac:dyDescent="0.25">
      <c r="A40" s="10"/>
      <c r="B40" s="36" t="s">
        <v>31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32</v>
      </c>
      <c r="H40" s="3" t="s">
        <v>58</v>
      </c>
    </row>
    <row r="41" spans="1:8" x14ac:dyDescent="0.25">
      <c r="A41" s="50" t="s">
        <v>72</v>
      </c>
      <c r="B41" s="2" t="s">
        <v>59</v>
      </c>
      <c r="C41" s="6"/>
      <c r="D41" s="6"/>
      <c r="E41" s="7"/>
      <c r="F41" s="6"/>
      <c r="G41" s="7"/>
      <c r="H41" s="8"/>
    </row>
    <row r="42" spans="1:8" x14ac:dyDescent="0.25">
      <c r="A42" s="50"/>
      <c r="B42" s="2" t="s">
        <v>60</v>
      </c>
      <c r="C42" s="6"/>
      <c r="D42" s="6"/>
      <c r="E42" s="7"/>
      <c r="F42" s="6"/>
      <c r="G42" s="7"/>
      <c r="H42" s="8"/>
    </row>
    <row r="43" spans="1:8" x14ac:dyDescent="0.25">
      <c r="A43" s="50"/>
      <c r="B43" s="2" t="s">
        <v>61</v>
      </c>
      <c r="C43" s="6"/>
      <c r="D43" s="6"/>
      <c r="E43" s="7"/>
      <c r="F43" s="6"/>
      <c r="G43" s="7"/>
      <c r="H43" s="8"/>
    </row>
    <row r="44" spans="1:8" x14ac:dyDescent="0.25">
      <c r="A44" s="50"/>
      <c r="B44" s="2" t="s">
        <v>62</v>
      </c>
      <c r="C44" s="6"/>
      <c r="D44" s="6"/>
      <c r="E44" s="7"/>
      <c r="F44" s="6"/>
      <c r="G44" s="7"/>
      <c r="H44" s="8"/>
    </row>
    <row r="45" spans="1:8" x14ac:dyDescent="0.25">
      <c r="A45" s="50"/>
      <c r="B45" s="2" t="s">
        <v>63</v>
      </c>
      <c r="C45" s="6">
        <v>13</v>
      </c>
      <c r="D45" s="6">
        <v>10</v>
      </c>
      <c r="E45" s="7">
        <v>0.76923076923076927</v>
      </c>
      <c r="F45" s="6">
        <v>9</v>
      </c>
      <c r="G45" s="7">
        <v>0.69230769230769229</v>
      </c>
      <c r="H45" s="8">
        <v>4</v>
      </c>
    </row>
    <row r="46" spans="1:8" ht="30" x14ac:dyDescent="0.25">
      <c r="A46" s="23"/>
      <c r="B46" s="36" t="s">
        <v>31</v>
      </c>
      <c r="C46" s="3" t="s">
        <v>54</v>
      </c>
      <c r="D46" s="3" t="s">
        <v>55</v>
      </c>
      <c r="E46" s="3" t="s">
        <v>56</v>
      </c>
      <c r="F46" s="3" t="s">
        <v>57</v>
      </c>
      <c r="G46" s="3" t="s">
        <v>32</v>
      </c>
      <c r="H46" s="3" t="s">
        <v>58</v>
      </c>
    </row>
    <row r="47" spans="1:8" x14ac:dyDescent="0.25">
      <c r="A47" s="50" t="s">
        <v>73</v>
      </c>
      <c r="B47" s="2" t="s">
        <v>59</v>
      </c>
      <c r="C47" s="6"/>
      <c r="D47" s="6"/>
      <c r="E47" s="7"/>
      <c r="F47" s="6"/>
      <c r="G47" s="7"/>
      <c r="H47" s="8"/>
    </row>
    <row r="48" spans="1:8" x14ac:dyDescent="0.25">
      <c r="A48" s="50"/>
      <c r="B48" s="2" t="s">
        <v>60</v>
      </c>
      <c r="C48" s="6"/>
      <c r="D48" s="6"/>
      <c r="E48" s="7"/>
      <c r="F48" s="6"/>
      <c r="G48" s="7"/>
      <c r="H48" s="8"/>
    </row>
    <row r="49" spans="1:8" x14ac:dyDescent="0.25">
      <c r="A49" s="50"/>
      <c r="B49" s="2" t="s">
        <v>61</v>
      </c>
      <c r="C49" s="6"/>
      <c r="D49" s="6"/>
      <c r="E49" s="7"/>
      <c r="F49" s="6"/>
      <c r="G49" s="7"/>
      <c r="H49" s="8"/>
    </row>
    <row r="50" spans="1:8" x14ac:dyDescent="0.25">
      <c r="A50" s="50"/>
      <c r="B50" s="2" t="s">
        <v>62</v>
      </c>
      <c r="C50" s="6"/>
      <c r="D50" s="6"/>
      <c r="E50" s="7"/>
      <c r="F50" s="6"/>
      <c r="G50" s="7"/>
      <c r="H50" s="8"/>
    </row>
    <row r="51" spans="1:8" x14ac:dyDescent="0.25">
      <c r="A51" s="50"/>
      <c r="B51" s="2" t="s">
        <v>63</v>
      </c>
      <c r="C51" s="6">
        <v>35</v>
      </c>
      <c r="D51" s="6">
        <v>30</v>
      </c>
      <c r="E51" s="7">
        <v>0.8571428571428571</v>
      </c>
      <c r="F51" s="6">
        <v>21</v>
      </c>
      <c r="G51" s="7">
        <v>0.6</v>
      </c>
      <c r="H51" s="8">
        <v>1.9333333333333333</v>
      </c>
    </row>
    <row r="52" spans="1:8" ht="30" x14ac:dyDescent="0.25">
      <c r="A52" s="10"/>
      <c r="B52" s="36" t="s">
        <v>31</v>
      </c>
      <c r="C52" s="3" t="s">
        <v>54</v>
      </c>
      <c r="D52" s="3" t="s">
        <v>55</v>
      </c>
      <c r="E52" s="3" t="s">
        <v>56</v>
      </c>
      <c r="F52" s="3" t="s">
        <v>57</v>
      </c>
      <c r="G52" s="3" t="s">
        <v>32</v>
      </c>
      <c r="H52" s="3" t="s">
        <v>58</v>
      </c>
    </row>
    <row r="53" spans="1:8" x14ac:dyDescent="0.25">
      <c r="A53" s="50" t="s">
        <v>74</v>
      </c>
      <c r="B53" s="2" t="s">
        <v>59</v>
      </c>
      <c r="C53" s="6">
        <v>30</v>
      </c>
      <c r="D53" s="6">
        <v>15</v>
      </c>
      <c r="E53" s="7">
        <v>0.5</v>
      </c>
      <c r="F53" s="6">
        <v>13</v>
      </c>
      <c r="G53" s="7">
        <v>0.43333333333333335</v>
      </c>
      <c r="H53" s="8">
        <v>2.5333333333333332</v>
      </c>
    </row>
    <row r="54" spans="1:8" x14ac:dyDescent="0.25">
      <c r="A54" s="50"/>
      <c r="B54" s="2" t="s">
        <v>60</v>
      </c>
      <c r="C54" s="6">
        <v>31</v>
      </c>
      <c r="D54" s="6">
        <v>24</v>
      </c>
      <c r="E54" s="7">
        <v>0.77419354838709675</v>
      </c>
      <c r="F54" s="6">
        <v>19</v>
      </c>
      <c r="G54" s="7">
        <v>0.61290322580645162</v>
      </c>
      <c r="H54" s="8">
        <v>2.3333333333333335</v>
      </c>
    </row>
    <row r="55" spans="1:8" x14ac:dyDescent="0.25">
      <c r="A55" s="50"/>
      <c r="B55" s="2" t="s">
        <v>61</v>
      </c>
      <c r="C55" s="6">
        <v>25</v>
      </c>
      <c r="D55" s="6">
        <v>17</v>
      </c>
      <c r="E55" s="7">
        <v>0.68</v>
      </c>
      <c r="F55" s="6">
        <v>12</v>
      </c>
      <c r="G55" s="7">
        <v>0.48</v>
      </c>
      <c r="H55" s="8">
        <v>2.2352941176470589</v>
      </c>
    </row>
    <row r="56" spans="1:8" x14ac:dyDescent="0.25">
      <c r="A56" s="50"/>
      <c r="B56" s="2" t="s">
        <v>62</v>
      </c>
      <c r="C56" s="6">
        <v>40</v>
      </c>
      <c r="D56" s="6">
        <v>33</v>
      </c>
      <c r="E56" s="7">
        <v>0.82499999999999996</v>
      </c>
      <c r="F56" s="6">
        <v>23</v>
      </c>
      <c r="G56" s="7">
        <v>0.57499999999999996</v>
      </c>
      <c r="H56" s="8">
        <v>1.9375</v>
      </c>
    </row>
    <row r="57" spans="1:8" x14ac:dyDescent="0.25">
      <c r="A57" s="50"/>
      <c r="B57" s="2" t="s">
        <v>63</v>
      </c>
      <c r="C57" s="6">
        <v>61</v>
      </c>
      <c r="D57" s="6">
        <v>58</v>
      </c>
      <c r="E57" s="7">
        <v>0.95081967213114749</v>
      </c>
      <c r="F57" s="6">
        <v>52</v>
      </c>
      <c r="G57" s="7">
        <v>0.85245901639344257</v>
      </c>
      <c r="H57" s="8">
        <v>2.5344827586206895</v>
      </c>
    </row>
    <row r="58" spans="1:8" ht="30" x14ac:dyDescent="0.25">
      <c r="A58" s="23"/>
      <c r="B58" s="36" t="s">
        <v>31</v>
      </c>
      <c r="C58" s="3" t="s">
        <v>54</v>
      </c>
      <c r="D58" s="3" t="s">
        <v>55</v>
      </c>
      <c r="E58" s="3" t="s">
        <v>56</v>
      </c>
      <c r="F58" s="3" t="s">
        <v>57</v>
      </c>
      <c r="G58" s="3" t="s">
        <v>32</v>
      </c>
      <c r="H58" s="3" t="s">
        <v>58</v>
      </c>
    </row>
    <row r="59" spans="1:8" x14ac:dyDescent="0.25">
      <c r="A59" s="50" t="s">
        <v>75</v>
      </c>
      <c r="B59" s="2" t="s">
        <v>59</v>
      </c>
      <c r="C59" s="6">
        <v>17</v>
      </c>
      <c r="D59" s="6">
        <v>16</v>
      </c>
      <c r="E59" s="7">
        <v>0.94117647058823528</v>
      </c>
      <c r="F59" s="6">
        <v>16</v>
      </c>
      <c r="G59" s="7">
        <v>0.94117647058823528</v>
      </c>
      <c r="H59" s="8">
        <v>3.625</v>
      </c>
    </row>
    <row r="60" spans="1:8" x14ac:dyDescent="0.25">
      <c r="A60" s="50"/>
      <c r="B60" s="2" t="s">
        <v>60</v>
      </c>
      <c r="C60" s="6">
        <v>21</v>
      </c>
      <c r="D60" s="6">
        <v>20</v>
      </c>
      <c r="E60" s="7">
        <v>0.95238095238095233</v>
      </c>
      <c r="F60" s="6">
        <v>20</v>
      </c>
      <c r="G60" s="7">
        <v>0.95238095238095233</v>
      </c>
      <c r="H60" s="8">
        <v>3.8</v>
      </c>
    </row>
    <row r="61" spans="1:8" x14ac:dyDescent="0.25">
      <c r="A61" s="50"/>
      <c r="B61" s="2" t="s">
        <v>61</v>
      </c>
      <c r="C61" s="6">
        <v>12</v>
      </c>
      <c r="D61" s="6">
        <v>11</v>
      </c>
      <c r="E61" s="7">
        <v>0.91666666666666663</v>
      </c>
      <c r="F61" s="6">
        <v>9</v>
      </c>
      <c r="G61" s="7">
        <v>0.75</v>
      </c>
      <c r="H61" s="8">
        <v>2.8181818181818183</v>
      </c>
    </row>
    <row r="62" spans="1:8" x14ac:dyDescent="0.25">
      <c r="A62" s="50"/>
      <c r="B62" s="2" t="s">
        <v>62</v>
      </c>
      <c r="C62" s="6">
        <v>21</v>
      </c>
      <c r="D62" s="6">
        <v>21</v>
      </c>
      <c r="E62" s="7">
        <v>1</v>
      </c>
      <c r="F62" s="6">
        <v>20</v>
      </c>
      <c r="G62" s="7">
        <v>0.95238095238095233</v>
      </c>
      <c r="H62" s="8">
        <v>3.2380952380952381</v>
      </c>
    </row>
    <row r="63" spans="1:8" x14ac:dyDescent="0.25">
      <c r="A63" s="50"/>
      <c r="B63" s="2" t="s">
        <v>63</v>
      </c>
      <c r="C63" s="6">
        <v>12</v>
      </c>
      <c r="D63" s="6">
        <v>11</v>
      </c>
      <c r="E63" s="7">
        <v>0.91666666666666663</v>
      </c>
      <c r="F63" s="6">
        <v>9</v>
      </c>
      <c r="G63" s="7">
        <v>0.75</v>
      </c>
      <c r="H63" s="8">
        <v>2.8181818181818183</v>
      </c>
    </row>
    <row r="64" spans="1:8" ht="30" x14ac:dyDescent="0.25">
      <c r="A64" s="23"/>
      <c r="B64" s="36" t="s">
        <v>31</v>
      </c>
      <c r="C64" s="3" t="s">
        <v>54</v>
      </c>
      <c r="D64" s="3" t="s">
        <v>55</v>
      </c>
      <c r="E64" s="3" t="s">
        <v>56</v>
      </c>
      <c r="F64" s="3" t="s">
        <v>57</v>
      </c>
      <c r="G64" s="3" t="s">
        <v>32</v>
      </c>
      <c r="H64" s="3" t="s">
        <v>58</v>
      </c>
    </row>
    <row r="65" spans="1:8" x14ac:dyDescent="0.25">
      <c r="A65" s="50" t="s">
        <v>76</v>
      </c>
      <c r="B65" s="2" t="s">
        <v>59</v>
      </c>
      <c r="C65" s="6">
        <v>21</v>
      </c>
      <c r="D65" s="6">
        <v>19</v>
      </c>
      <c r="E65" s="7">
        <v>0.90476190476190477</v>
      </c>
      <c r="F65" s="6">
        <v>18</v>
      </c>
      <c r="G65" s="7">
        <v>0.8571428571428571</v>
      </c>
      <c r="H65" s="8">
        <v>2.9473684210526314</v>
      </c>
    </row>
    <row r="66" spans="1:8" x14ac:dyDescent="0.25">
      <c r="A66" s="50"/>
      <c r="B66" s="2" t="s">
        <v>60</v>
      </c>
      <c r="C66" s="6">
        <v>15</v>
      </c>
      <c r="D66" s="6">
        <v>15</v>
      </c>
      <c r="E66" s="7">
        <v>1</v>
      </c>
      <c r="F66" s="6">
        <v>11</v>
      </c>
      <c r="G66" s="7">
        <v>0.73333333333333328</v>
      </c>
      <c r="H66" s="8">
        <v>2</v>
      </c>
    </row>
    <row r="67" spans="1:8" x14ac:dyDescent="0.25">
      <c r="A67" s="50"/>
      <c r="B67" s="2" t="s">
        <v>61</v>
      </c>
      <c r="C67" s="6">
        <v>21</v>
      </c>
      <c r="D67" s="6">
        <v>19</v>
      </c>
      <c r="E67" s="7">
        <v>0.90476190476190477</v>
      </c>
      <c r="F67" s="6">
        <v>17</v>
      </c>
      <c r="G67" s="7">
        <v>0.80952380952380953</v>
      </c>
      <c r="H67" s="8">
        <v>2.5263157894736841</v>
      </c>
    </row>
    <row r="68" spans="1:8" x14ac:dyDescent="0.25">
      <c r="A68" s="50"/>
      <c r="B68" s="2" t="s">
        <v>62</v>
      </c>
      <c r="C68" s="6">
        <v>22</v>
      </c>
      <c r="D68" s="6">
        <v>22</v>
      </c>
      <c r="E68" s="7">
        <v>1</v>
      </c>
      <c r="F68" s="6">
        <v>21</v>
      </c>
      <c r="G68" s="7">
        <v>0.95454545454545459</v>
      </c>
      <c r="H68" s="8">
        <v>2.9454545454545458</v>
      </c>
    </row>
    <row r="69" spans="1:8" x14ac:dyDescent="0.25">
      <c r="A69" s="50"/>
      <c r="B69" s="2" t="s">
        <v>63</v>
      </c>
      <c r="C69" s="6">
        <v>24</v>
      </c>
      <c r="D69" s="6">
        <v>23</v>
      </c>
      <c r="E69" s="7">
        <v>0.95833333333333337</v>
      </c>
      <c r="F69" s="6">
        <v>22</v>
      </c>
      <c r="G69" s="7">
        <v>0.91666666666666663</v>
      </c>
      <c r="H69" s="8">
        <v>3.3043478260869565</v>
      </c>
    </row>
    <row r="70" spans="1:8" ht="30" x14ac:dyDescent="0.25">
      <c r="A70" s="10"/>
      <c r="B70" s="36" t="s">
        <v>31</v>
      </c>
      <c r="C70" s="3" t="s">
        <v>54</v>
      </c>
      <c r="D70" s="3" t="s">
        <v>55</v>
      </c>
      <c r="E70" s="3" t="s">
        <v>56</v>
      </c>
      <c r="F70" s="3" t="s">
        <v>57</v>
      </c>
      <c r="G70" s="3" t="s">
        <v>32</v>
      </c>
      <c r="H70" s="3" t="s">
        <v>58</v>
      </c>
    </row>
    <row r="71" spans="1:8" x14ac:dyDescent="0.25">
      <c r="A71" s="50" t="s">
        <v>77</v>
      </c>
      <c r="B71" s="2" t="s">
        <v>59</v>
      </c>
      <c r="C71" s="6">
        <v>31</v>
      </c>
      <c r="D71" s="6">
        <v>27</v>
      </c>
      <c r="E71" s="7">
        <v>0.87096774193548387</v>
      </c>
      <c r="F71" s="6">
        <v>25</v>
      </c>
      <c r="G71" s="7">
        <v>0.80645161290322576</v>
      </c>
      <c r="H71" s="8">
        <v>2.7777777777777777</v>
      </c>
    </row>
    <row r="72" spans="1:8" x14ac:dyDescent="0.25">
      <c r="A72" s="50"/>
      <c r="B72" s="2" t="s">
        <v>60</v>
      </c>
      <c r="C72" s="6">
        <v>30</v>
      </c>
      <c r="D72" s="6">
        <v>28</v>
      </c>
      <c r="E72" s="7">
        <v>0.93333333333333335</v>
      </c>
      <c r="F72" s="6">
        <v>25</v>
      </c>
      <c r="G72" s="7">
        <v>0.83333333333333337</v>
      </c>
      <c r="H72" s="8">
        <v>2.6428571428571428</v>
      </c>
    </row>
    <row r="73" spans="1:8" x14ac:dyDescent="0.25">
      <c r="A73" s="50"/>
      <c r="B73" s="2" t="s">
        <v>61</v>
      </c>
      <c r="C73" s="6">
        <v>30</v>
      </c>
      <c r="D73" s="6">
        <v>27</v>
      </c>
      <c r="E73" s="7">
        <v>0.9</v>
      </c>
      <c r="F73" s="6">
        <v>22</v>
      </c>
      <c r="G73" s="7">
        <v>0.73333333333333328</v>
      </c>
      <c r="H73" s="8">
        <v>2.2962962962962963</v>
      </c>
    </row>
    <row r="74" spans="1:8" x14ac:dyDescent="0.25">
      <c r="A74" s="50"/>
      <c r="B74" s="2" t="s">
        <v>62</v>
      </c>
      <c r="C74" s="6"/>
      <c r="D74" s="6"/>
      <c r="E74" s="7"/>
      <c r="F74" s="6"/>
      <c r="G74" s="7"/>
      <c r="H74" s="8"/>
    </row>
    <row r="75" spans="1:8" x14ac:dyDescent="0.25">
      <c r="A75" s="50"/>
      <c r="B75" s="2" t="s">
        <v>63</v>
      </c>
      <c r="C75" s="6"/>
      <c r="D75" s="6"/>
      <c r="E75" s="7"/>
      <c r="F75" s="6"/>
      <c r="G75" s="7"/>
      <c r="H75" s="8"/>
    </row>
    <row r="76" spans="1:8" x14ac:dyDescent="0.25">
      <c r="A76"/>
      <c r="B76"/>
      <c r="C76"/>
      <c r="D76"/>
      <c r="E76"/>
      <c r="F76"/>
      <c r="G76"/>
      <c r="H76"/>
    </row>
    <row r="77" spans="1:8" x14ac:dyDescent="0.25">
      <c r="A77"/>
      <c r="B77"/>
      <c r="C77"/>
      <c r="D77"/>
      <c r="E77"/>
      <c r="F77"/>
      <c r="G77"/>
      <c r="H77"/>
    </row>
    <row r="78" spans="1:8" x14ac:dyDescent="0.25">
      <c r="A78"/>
      <c r="B78"/>
      <c r="C78"/>
      <c r="D78"/>
      <c r="E78"/>
      <c r="F78"/>
      <c r="G78"/>
      <c r="H78"/>
    </row>
    <row r="79" spans="1:8" x14ac:dyDescent="0.25">
      <c r="A79"/>
      <c r="B79"/>
      <c r="C79"/>
      <c r="D79"/>
      <c r="E79"/>
      <c r="F79"/>
      <c r="G79"/>
      <c r="H79"/>
    </row>
    <row r="80" spans="1:8" x14ac:dyDescent="0.25">
      <c r="A80"/>
      <c r="B80"/>
      <c r="C80"/>
      <c r="D80"/>
      <c r="E80"/>
      <c r="F80"/>
      <c r="G80"/>
      <c r="H80"/>
    </row>
    <row r="81" spans="1:8" x14ac:dyDescent="0.25">
      <c r="A81"/>
      <c r="B81"/>
      <c r="C81"/>
      <c r="D81"/>
      <c r="E81"/>
      <c r="F81"/>
      <c r="G81"/>
      <c r="H81"/>
    </row>
  </sheetData>
  <mergeCells count="13">
    <mergeCell ref="A29:A33"/>
    <mergeCell ref="A35:A39"/>
    <mergeCell ref="A41:A45"/>
    <mergeCell ref="A1:H2"/>
    <mergeCell ref="A4:A8"/>
    <mergeCell ref="A11:A15"/>
    <mergeCell ref="A17:A21"/>
    <mergeCell ref="A23:A27"/>
    <mergeCell ref="A59:A63"/>
    <mergeCell ref="A65:A69"/>
    <mergeCell ref="A71:A75"/>
    <mergeCell ref="A47:A51"/>
    <mergeCell ref="A53:A5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6" sqref="C6:H6"/>
    </sheetView>
  </sheetViews>
  <sheetFormatPr defaultRowHeight="15" x14ac:dyDescent="0.25"/>
  <cols>
    <col min="1" max="1" width="16.28515625" style="15" customWidth="1"/>
    <col min="2" max="4" width="13.7109375" style="9" customWidth="1"/>
    <col min="5" max="5" width="13.7109375" style="40" customWidth="1"/>
    <col min="6" max="6" width="13.7109375" style="9" customWidth="1"/>
    <col min="7" max="7" width="13.7109375" style="40" customWidth="1"/>
    <col min="8" max="8" width="13.7109375" style="44" customWidth="1"/>
  </cols>
  <sheetData>
    <row r="1" spans="1:8" ht="30" x14ac:dyDescent="0.25">
      <c r="A1" s="10" t="s">
        <v>34</v>
      </c>
      <c r="B1" s="1" t="s">
        <v>31</v>
      </c>
      <c r="C1" s="3" t="s">
        <v>54</v>
      </c>
      <c r="D1" s="3" t="s">
        <v>55</v>
      </c>
      <c r="E1" s="38" t="s">
        <v>56</v>
      </c>
      <c r="F1" s="3" t="s">
        <v>57</v>
      </c>
      <c r="G1" s="38" t="s">
        <v>32</v>
      </c>
      <c r="H1" s="42" t="s">
        <v>58</v>
      </c>
    </row>
    <row r="2" spans="1:8" x14ac:dyDescent="0.25">
      <c r="A2" s="50" t="s">
        <v>35</v>
      </c>
      <c r="B2" s="2" t="s">
        <v>59</v>
      </c>
      <c r="C2" s="6">
        <v>203</v>
      </c>
      <c r="D2" s="6">
        <v>164</v>
      </c>
      <c r="E2" s="7">
        <v>0.80788177339901479</v>
      </c>
      <c r="F2" s="6">
        <v>142</v>
      </c>
      <c r="G2" s="24">
        <v>0.69950738916256161</v>
      </c>
      <c r="H2" s="25">
        <v>2.8280487804878045</v>
      </c>
    </row>
    <row r="3" spans="1:8" x14ac:dyDescent="0.25">
      <c r="A3" s="50"/>
      <c r="B3" s="2" t="s">
        <v>60</v>
      </c>
      <c r="C3" s="6">
        <v>210</v>
      </c>
      <c r="D3" s="6">
        <v>185</v>
      </c>
      <c r="E3" s="7">
        <v>0.88095238095238093</v>
      </c>
      <c r="F3" s="6">
        <v>157</v>
      </c>
      <c r="G3" s="24">
        <v>0.74761904761904763</v>
      </c>
      <c r="H3" s="25">
        <v>2.8551912568306013</v>
      </c>
    </row>
    <row r="4" spans="1:8" x14ac:dyDescent="0.25">
      <c r="A4" s="50"/>
      <c r="B4" s="2" t="s">
        <v>61</v>
      </c>
      <c r="C4" s="6">
        <v>219</v>
      </c>
      <c r="D4" s="6">
        <v>191</v>
      </c>
      <c r="E4" s="7">
        <v>0.87214611872146119</v>
      </c>
      <c r="F4" s="6">
        <v>161</v>
      </c>
      <c r="G4" s="24">
        <v>0.73515981735159819</v>
      </c>
      <c r="H4" s="25">
        <v>2.7732984293193716</v>
      </c>
    </row>
    <row r="5" spans="1:8" x14ac:dyDescent="0.25">
      <c r="A5" s="50"/>
      <c r="B5" s="2" t="s">
        <v>62</v>
      </c>
      <c r="C5" s="6">
        <v>223</v>
      </c>
      <c r="D5" s="6">
        <v>196</v>
      </c>
      <c r="E5" s="7">
        <v>0.87892376681614348</v>
      </c>
      <c r="F5" s="6">
        <v>163</v>
      </c>
      <c r="G5" s="24">
        <v>0.73094170403587444</v>
      </c>
      <c r="H5" s="25">
        <v>2.6494845360824741</v>
      </c>
    </row>
    <row r="6" spans="1:8" x14ac:dyDescent="0.25">
      <c r="A6" s="50"/>
      <c r="B6" s="2" t="s">
        <v>63</v>
      </c>
      <c r="C6" s="6">
        <v>253</v>
      </c>
      <c r="D6" s="6">
        <v>214</v>
      </c>
      <c r="E6" s="7">
        <v>0.8458498023715415</v>
      </c>
      <c r="F6" s="6">
        <v>182</v>
      </c>
      <c r="G6" s="24">
        <v>0.71936758893280628</v>
      </c>
      <c r="H6" s="25">
        <v>2.715962441314554</v>
      </c>
    </row>
    <row r="7" spans="1:8" x14ac:dyDescent="0.25">
      <c r="A7" s="50" t="s">
        <v>36</v>
      </c>
      <c r="B7" s="2" t="s">
        <v>59</v>
      </c>
      <c r="C7" s="18" t="s">
        <v>9</v>
      </c>
      <c r="D7" s="18" t="s">
        <v>9</v>
      </c>
      <c r="E7" s="39" t="s">
        <v>9</v>
      </c>
      <c r="F7" s="18" t="s">
        <v>9</v>
      </c>
      <c r="G7" s="41" t="s">
        <v>9</v>
      </c>
      <c r="H7" s="43" t="s">
        <v>9</v>
      </c>
    </row>
    <row r="8" spans="1:8" x14ac:dyDescent="0.25">
      <c r="A8" s="50"/>
      <c r="B8" s="2" t="s">
        <v>60</v>
      </c>
      <c r="C8" s="18" t="s">
        <v>9</v>
      </c>
      <c r="D8" s="18" t="s">
        <v>9</v>
      </c>
      <c r="E8" s="39" t="s">
        <v>9</v>
      </c>
      <c r="F8" s="18" t="s">
        <v>9</v>
      </c>
      <c r="G8" s="41" t="s">
        <v>9</v>
      </c>
      <c r="H8" s="43" t="s">
        <v>9</v>
      </c>
    </row>
    <row r="9" spans="1:8" x14ac:dyDescent="0.25">
      <c r="A9" s="50"/>
      <c r="B9" s="2" t="s">
        <v>61</v>
      </c>
      <c r="C9" s="18" t="s">
        <v>9</v>
      </c>
      <c r="D9" s="18" t="s">
        <v>9</v>
      </c>
      <c r="E9" s="39" t="s">
        <v>9</v>
      </c>
      <c r="F9" s="18" t="s">
        <v>9</v>
      </c>
      <c r="G9" s="41" t="s">
        <v>9</v>
      </c>
      <c r="H9" s="43" t="s">
        <v>9</v>
      </c>
    </row>
    <row r="10" spans="1:8" x14ac:dyDescent="0.25">
      <c r="A10" s="50"/>
      <c r="B10" s="2" t="s">
        <v>62</v>
      </c>
      <c r="C10" s="18" t="s">
        <v>9</v>
      </c>
      <c r="D10" s="18" t="s">
        <v>9</v>
      </c>
      <c r="E10" s="39" t="s">
        <v>9</v>
      </c>
      <c r="F10" s="18" t="s">
        <v>9</v>
      </c>
      <c r="G10" s="41" t="s">
        <v>9</v>
      </c>
      <c r="H10" s="43" t="s">
        <v>9</v>
      </c>
    </row>
    <row r="11" spans="1:8" x14ac:dyDescent="0.25">
      <c r="A11" s="50"/>
      <c r="B11" s="2" t="s">
        <v>63</v>
      </c>
      <c r="C11" s="18" t="s">
        <v>9</v>
      </c>
      <c r="D11" s="18" t="s">
        <v>9</v>
      </c>
      <c r="E11" s="39" t="s">
        <v>9</v>
      </c>
      <c r="F11" s="18" t="s">
        <v>9</v>
      </c>
      <c r="G11" s="41" t="s">
        <v>9</v>
      </c>
      <c r="H11" s="43" t="s">
        <v>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5" workbookViewId="0">
      <selection activeCell="C22" sqref="C22:H22"/>
    </sheetView>
  </sheetViews>
  <sheetFormatPr defaultRowHeight="15" x14ac:dyDescent="0.25"/>
  <cols>
    <col min="1" max="1" width="14" style="15" customWidth="1"/>
    <col min="2" max="8" width="14" style="9" customWidth="1"/>
  </cols>
  <sheetData>
    <row r="1" spans="1:8" ht="30" x14ac:dyDescent="0.25">
      <c r="A1" s="10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0" t="s">
        <v>2</v>
      </c>
      <c r="B2" s="2" t="s">
        <v>59</v>
      </c>
      <c r="C2" s="6">
        <v>27</v>
      </c>
      <c r="D2" s="6">
        <v>20</v>
      </c>
      <c r="E2" s="7">
        <v>0.7407407407407407</v>
      </c>
      <c r="F2" s="6">
        <v>19</v>
      </c>
      <c r="G2" s="7">
        <v>0.70370370370370372</v>
      </c>
      <c r="H2" s="8">
        <v>2.95</v>
      </c>
    </row>
    <row r="3" spans="1:8" x14ac:dyDescent="0.25">
      <c r="A3" s="50"/>
      <c r="B3" s="2" t="s">
        <v>60</v>
      </c>
      <c r="C3" s="6">
        <v>41</v>
      </c>
      <c r="D3" s="6">
        <v>36</v>
      </c>
      <c r="E3" s="7">
        <v>0.87804878048780488</v>
      </c>
      <c r="F3" s="6">
        <v>34</v>
      </c>
      <c r="G3" s="7">
        <v>0.82926829268292679</v>
      </c>
      <c r="H3" s="8">
        <v>3.4083333333333337</v>
      </c>
    </row>
    <row r="4" spans="1:8" x14ac:dyDescent="0.25">
      <c r="A4" s="50"/>
      <c r="B4" s="2" t="s">
        <v>61</v>
      </c>
      <c r="C4" s="6">
        <v>26</v>
      </c>
      <c r="D4" s="6">
        <v>23</v>
      </c>
      <c r="E4" s="7">
        <v>0.88461538461538458</v>
      </c>
      <c r="F4" s="6">
        <v>22</v>
      </c>
      <c r="G4" s="7">
        <v>0.84615384615384615</v>
      </c>
      <c r="H4" s="8">
        <v>3.1739130434782608</v>
      </c>
    </row>
    <row r="5" spans="1:8" x14ac:dyDescent="0.25">
      <c r="A5" s="50"/>
      <c r="B5" s="2" t="s">
        <v>62</v>
      </c>
      <c r="C5" s="6">
        <v>37</v>
      </c>
      <c r="D5" s="6">
        <v>33</v>
      </c>
      <c r="E5" s="7">
        <v>0.89189189189189189</v>
      </c>
      <c r="F5" s="6">
        <v>26</v>
      </c>
      <c r="G5" s="7">
        <v>0.70270270270270274</v>
      </c>
      <c r="H5" s="8">
        <v>2.7937499999999997</v>
      </c>
    </row>
    <row r="6" spans="1:8" x14ac:dyDescent="0.25">
      <c r="A6" s="50"/>
      <c r="B6" s="2" t="s">
        <v>63</v>
      </c>
      <c r="C6" s="6">
        <v>30</v>
      </c>
      <c r="D6" s="6">
        <v>25</v>
      </c>
      <c r="E6" s="7">
        <v>0.83333333333333337</v>
      </c>
      <c r="F6" s="6">
        <v>21</v>
      </c>
      <c r="G6" s="7">
        <v>0.7</v>
      </c>
      <c r="H6" s="8">
        <v>2.7879999999999998</v>
      </c>
    </row>
    <row r="7" spans="1:8" x14ac:dyDescent="0.25">
      <c r="A7" s="50" t="s">
        <v>3</v>
      </c>
      <c r="B7" s="2" t="s">
        <v>59</v>
      </c>
      <c r="C7" s="6">
        <v>173</v>
      </c>
      <c r="D7" s="6">
        <v>141</v>
      </c>
      <c r="E7" s="7">
        <v>0.81502890173410403</v>
      </c>
      <c r="F7" s="6">
        <v>121</v>
      </c>
      <c r="G7" s="7">
        <v>0.69942196531791911</v>
      </c>
      <c r="H7" s="8">
        <v>2.8354609929078012</v>
      </c>
    </row>
    <row r="8" spans="1:8" x14ac:dyDescent="0.25">
      <c r="A8" s="50"/>
      <c r="B8" s="2" t="s">
        <v>60</v>
      </c>
      <c r="C8" s="6">
        <v>166</v>
      </c>
      <c r="D8" s="6">
        <v>146</v>
      </c>
      <c r="E8" s="7">
        <v>0.87951807228915657</v>
      </c>
      <c r="F8" s="6">
        <v>121</v>
      </c>
      <c r="G8" s="7">
        <v>0.72891566265060237</v>
      </c>
      <c r="H8" s="8">
        <v>2.7395833333333335</v>
      </c>
    </row>
    <row r="9" spans="1:8" x14ac:dyDescent="0.25">
      <c r="A9" s="50"/>
      <c r="B9" s="2" t="s">
        <v>61</v>
      </c>
      <c r="C9" s="6">
        <v>193</v>
      </c>
      <c r="D9" s="6">
        <v>168</v>
      </c>
      <c r="E9" s="7">
        <v>0.8704663212435233</v>
      </c>
      <c r="F9" s="6">
        <v>139</v>
      </c>
      <c r="G9" s="7">
        <v>0.72020725388601037</v>
      </c>
      <c r="H9" s="8">
        <v>2.7184523809523804</v>
      </c>
    </row>
    <row r="10" spans="1:8" x14ac:dyDescent="0.25">
      <c r="A10" s="50"/>
      <c r="B10" s="2" t="s">
        <v>62</v>
      </c>
      <c r="C10" s="6">
        <v>186</v>
      </c>
      <c r="D10" s="6">
        <v>163</v>
      </c>
      <c r="E10" s="7">
        <v>0.87634408602150538</v>
      </c>
      <c r="F10" s="6">
        <v>137</v>
      </c>
      <c r="G10" s="7">
        <v>0.73655913978494625</v>
      </c>
      <c r="H10" s="8">
        <v>2.6209876543209871</v>
      </c>
    </row>
    <row r="11" spans="1:8" x14ac:dyDescent="0.25">
      <c r="A11" s="50"/>
      <c r="B11" s="2" t="s">
        <v>63</v>
      </c>
      <c r="C11" s="6">
        <v>221</v>
      </c>
      <c r="D11" s="6">
        <v>188</v>
      </c>
      <c r="E11" s="7">
        <v>0.85067873303167418</v>
      </c>
      <c r="F11" s="6">
        <v>160</v>
      </c>
      <c r="G11" s="7">
        <v>0.72398190045248867</v>
      </c>
      <c r="H11" s="8">
        <v>2.7048128342245987</v>
      </c>
    </row>
    <row r="12" spans="1:8" ht="30" x14ac:dyDescent="0.25">
      <c r="A12" s="10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55" t="s">
        <v>38</v>
      </c>
      <c r="B13" s="2" t="s">
        <v>59</v>
      </c>
      <c r="C13" s="6">
        <v>9</v>
      </c>
      <c r="D13" s="6">
        <v>7</v>
      </c>
      <c r="E13" s="7">
        <v>0.77777777777777779</v>
      </c>
      <c r="F13" s="6">
        <v>4</v>
      </c>
      <c r="G13" s="7">
        <v>0.44444444444444442</v>
      </c>
      <c r="H13" s="8">
        <v>2.1428571428571428</v>
      </c>
    </row>
    <row r="14" spans="1:8" x14ac:dyDescent="0.25">
      <c r="A14" s="56"/>
      <c r="B14" s="2" t="s">
        <v>60</v>
      </c>
      <c r="C14" s="6">
        <v>6</v>
      </c>
      <c r="D14" s="6">
        <v>5</v>
      </c>
      <c r="E14" s="7">
        <v>0.83333333333333337</v>
      </c>
      <c r="F14" s="6">
        <v>4</v>
      </c>
      <c r="G14" s="7">
        <v>0.66666666666666663</v>
      </c>
      <c r="H14" s="8">
        <v>2.2000000000000002</v>
      </c>
    </row>
    <row r="15" spans="1:8" x14ac:dyDescent="0.25">
      <c r="A15" s="56"/>
      <c r="B15" s="2" t="s">
        <v>61</v>
      </c>
      <c r="C15" s="6">
        <v>7</v>
      </c>
      <c r="D15" s="6">
        <v>3</v>
      </c>
      <c r="E15" s="7">
        <v>0.42857142857142855</v>
      </c>
      <c r="F15" s="6">
        <v>1</v>
      </c>
      <c r="G15" s="7">
        <v>0.14285714285714285</v>
      </c>
      <c r="H15" s="8">
        <v>1</v>
      </c>
    </row>
    <row r="16" spans="1:8" x14ac:dyDescent="0.25">
      <c r="A16" s="56"/>
      <c r="B16" s="2" t="s">
        <v>62</v>
      </c>
      <c r="C16" s="6">
        <v>5</v>
      </c>
      <c r="D16" s="6">
        <v>5</v>
      </c>
      <c r="E16" s="7">
        <v>1</v>
      </c>
      <c r="F16" s="6">
        <v>4</v>
      </c>
      <c r="G16" s="7">
        <v>0.8</v>
      </c>
      <c r="H16" s="8">
        <v>2.74</v>
      </c>
    </row>
    <row r="17" spans="1:8" x14ac:dyDescent="0.25">
      <c r="A17" s="57"/>
      <c r="B17" s="2" t="s">
        <v>63</v>
      </c>
      <c r="C17" s="6">
        <v>4</v>
      </c>
      <c r="D17" s="6">
        <v>4</v>
      </c>
      <c r="E17" s="7">
        <v>1</v>
      </c>
      <c r="F17" s="6">
        <v>2</v>
      </c>
      <c r="G17" s="7">
        <v>0.5</v>
      </c>
      <c r="H17" s="8">
        <v>1</v>
      </c>
    </row>
    <row r="18" spans="1:8" x14ac:dyDescent="0.25">
      <c r="A18" s="58" t="s">
        <v>39</v>
      </c>
      <c r="B18" s="2" t="s">
        <v>59</v>
      </c>
      <c r="C18" s="37" t="s">
        <v>9</v>
      </c>
      <c r="D18" s="37" t="s">
        <v>9</v>
      </c>
      <c r="E18" s="7" t="s">
        <v>9</v>
      </c>
      <c r="F18" s="26" t="s">
        <v>9</v>
      </c>
      <c r="G18" s="7" t="s">
        <v>9</v>
      </c>
      <c r="H18" s="27" t="s">
        <v>9</v>
      </c>
    </row>
    <row r="19" spans="1:8" x14ac:dyDescent="0.25">
      <c r="A19" s="58"/>
      <c r="B19" s="2" t="s">
        <v>60</v>
      </c>
      <c r="C19" s="37" t="s">
        <v>9</v>
      </c>
      <c r="D19" s="37" t="s">
        <v>9</v>
      </c>
      <c r="E19" s="7" t="s">
        <v>9</v>
      </c>
      <c r="F19" s="6" t="s">
        <v>9</v>
      </c>
      <c r="G19" s="7" t="s">
        <v>9</v>
      </c>
      <c r="H19" s="8" t="s">
        <v>9</v>
      </c>
    </row>
    <row r="20" spans="1:8" x14ac:dyDescent="0.25">
      <c r="A20" s="58"/>
      <c r="B20" s="2" t="s">
        <v>61</v>
      </c>
      <c r="C20" s="37">
        <v>3</v>
      </c>
      <c r="D20" s="37">
        <v>1</v>
      </c>
      <c r="E20" s="7">
        <v>0.33333333333333331</v>
      </c>
      <c r="F20" s="26">
        <v>1</v>
      </c>
      <c r="G20" s="7">
        <v>0.33333333333333331</v>
      </c>
      <c r="H20" s="27">
        <v>2</v>
      </c>
    </row>
    <row r="21" spans="1:8" x14ac:dyDescent="0.25">
      <c r="A21" s="58"/>
      <c r="B21" s="2" t="s">
        <v>62</v>
      </c>
      <c r="C21" s="37">
        <v>1</v>
      </c>
      <c r="D21" s="37">
        <v>1</v>
      </c>
      <c r="E21" s="7">
        <v>1</v>
      </c>
      <c r="F21" s="6">
        <v>0</v>
      </c>
      <c r="G21" s="7">
        <v>0</v>
      </c>
      <c r="H21" s="8">
        <v>0</v>
      </c>
    </row>
    <row r="22" spans="1:8" x14ac:dyDescent="0.25">
      <c r="A22" s="58"/>
      <c r="B22" s="2" t="s">
        <v>63</v>
      </c>
      <c r="C22" s="37" t="s">
        <v>9</v>
      </c>
      <c r="D22" s="37" t="s">
        <v>9</v>
      </c>
      <c r="E22" s="7" t="s">
        <v>9</v>
      </c>
      <c r="F22" s="6" t="s">
        <v>9</v>
      </c>
      <c r="G22" s="7" t="s">
        <v>9</v>
      </c>
      <c r="H22" s="18" t="s">
        <v>9</v>
      </c>
    </row>
    <row r="23" spans="1:8" x14ac:dyDescent="0.25">
      <c r="A23" s="50" t="s">
        <v>10</v>
      </c>
      <c r="B23" s="2" t="s">
        <v>59</v>
      </c>
      <c r="C23" s="6">
        <v>7</v>
      </c>
      <c r="D23" s="6">
        <v>4</v>
      </c>
      <c r="E23" s="7">
        <v>0.5714285714285714</v>
      </c>
      <c r="F23" s="6">
        <v>4</v>
      </c>
      <c r="G23" s="7">
        <v>0.5714285714285714</v>
      </c>
      <c r="H23" s="8">
        <v>3.5</v>
      </c>
    </row>
    <row r="24" spans="1:8" x14ac:dyDescent="0.25">
      <c r="A24" s="50"/>
      <c r="B24" s="2" t="s">
        <v>60</v>
      </c>
      <c r="C24" s="6">
        <v>12</v>
      </c>
      <c r="D24" s="6">
        <v>11</v>
      </c>
      <c r="E24" s="7">
        <v>0.91666666666666663</v>
      </c>
      <c r="F24" s="6">
        <v>9</v>
      </c>
      <c r="G24" s="7">
        <v>0.75</v>
      </c>
      <c r="H24" s="8">
        <v>2.97</v>
      </c>
    </row>
    <row r="25" spans="1:8" x14ac:dyDescent="0.25">
      <c r="A25" s="50"/>
      <c r="B25" s="2" t="s">
        <v>61</v>
      </c>
      <c r="C25" s="26">
        <v>9</v>
      </c>
      <c r="D25" s="26">
        <v>9</v>
      </c>
      <c r="E25" s="7">
        <v>1</v>
      </c>
      <c r="F25" s="26">
        <v>9</v>
      </c>
      <c r="G25" s="7">
        <v>1</v>
      </c>
      <c r="H25" s="27">
        <v>3.2888888888888888</v>
      </c>
    </row>
    <row r="26" spans="1:8" x14ac:dyDescent="0.25">
      <c r="A26" s="50"/>
      <c r="B26" s="2" t="s">
        <v>62</v>
      </c>
      <c r="C26" s="6">
        <v>11</v>
      </c>
      <c r="D26" s="6">
        <v>10</v>
      </c>
      <c r="E26" s="7">
        <v>0.90909090909090906</v>
      </c>
      <c r="F26" s="6">
        <v>8</v>
      </c>
      <c r="G26" s="7">
        <v>0.72727272727272729</v>
      </c>
      <c r="H26" s="8">
        <v>2.4888888888888889</v>
      </c>
    </row>
    <row r="27" spans="1:8" x14ac:dyDescent="0.25">
      <c r="A27" s="50"/>
      <c r="B27" s="2" t="s">
        <v>63</v>
      </c>
      <c r="C27" s="6">
        <v>18</v>
      </c>
      <c r="D27" s="6">
        <v>16</v>
      </c>
      <c r="E27" s="7">
        <v>0.88888888888888884</v>
      </c>
      <c r="F27" s="6">
        <v>12</v>
      </c>
      <c r="G27" s="7">
        <v>0.66666666666666663</v>
      </c>
      <c r="H27" s="8">
        <v>2.1875</v>
      </c>
    </row>
    <row r="28" spans="1:8" x14ac:dyDescent="0.25">
      <c r="A28" s="50" t="s">
        <v>11</v>
      </c>
      <c r="B28" s="2" t="s">
        <v>59</v>
      </c>
      <c r="C28" s="6">
        <v>17</v>
      </c>
      <c r="D28" s="6">
        <v>14</v>
      </c>
      <c r="E28" s="7">
        <v>0.82352941176470584</v>
      </c>
      <c r="F28" s="6">
        <v>13</v>
      </c>
      <c r="G28" s="7">
        <v>0.76470588235294112</v>
      </c>
      <c r="H28" s="8">
        <v>3</v>
      </c>
    </row>
    <row r="29" spans="1:8" x14ac:dyDescent="0.25">
      <c r="A29" s="50"/>
      <c r="B29" s="2" t="s">
        <v>60</v>
      </c>
      <c r="C29" s="6">
        <v>17</v>
      </c>
      <c r="D29" s="6">
        <v>17</v>
      </c>
      <c r="E29" s="7">
        <v>1</v>
      </c>
      <c r="F29" s="6">
        <v>16</v>
      </c>
      <c r="G29" s="7">
        <v>0.94117647058823528</v>
      </c>
      <c r="H29" s="8">
        <v>2.9235294117647057</v>
      </c>
    </row>
    <row r="30" spans="1:8" x14ac:dyDescent="0.25">
      <c r="A30" s="50"/>
      <c r="B30" s="2" t="s">
        <v>61</v>
      </c>
      <c r="C30" s="6">
        <v>6</v>
      </c>
      <c r="D30" s="6">
        <v>6</v>
      </c>
      <c r="E30" s="7">
        <v>1</v>
      </c>
      <c r="F30" s="6">
        <v>6</v>
      </c>
      <c r="G30" s="7">
        <v>1</v>
      </c>
      <c r="H30" s="8">
        <v>3.6666666666666665</v>
      </c>
    </row>
    <row r="31" spans="1:8" x14ac:dyDescent="0.25">
      <c r="A31" s="50"/>
      <c r="B31" s="2" t="s">
        <v>62</v>
      </c>
      <c r="C31" s="6">
        <v>8</v>
      </c>
      <c r="D31" s="6">
        <v>8</v>
      </c>
      <c r="E31" s="7">
        <v>1</v>
      </c>
      <c r="F31" s="6">
        <v>7</v>
      </c>
      <c r="G31" s="7">
        <v>0.875</v>
      </c>
      <c r="H31" s="8">
        <v>2.5</v>
      </c>
    </row>
    <row r="32" spans="1:8" x14ac:dyDescent="0.25">
      <c r="A32" s="50"/>
      <c r="B32" s="2" t="s">
        <v>63</v>
      </c>
      <c r="C32" s="6">
        <v>6</v>
      </c>
      <c r="D32" s="6">
        <v>5</v>
      </c>
      <c r="E32" s="7">
        <v>0.83333333333333337</v>
      </c>
      <c r="F32" s="6">
        <v>5</v>
      </c>
      <c r="G32" s="7">
        <v>0.83333333333333337</v>
      </c>
      <c r="H32" s="8">
        <v>2.8</v>
      </c>
    </row>
    <row r="33" spans="1:8" x14ac:dyDescent="0.25">
      <c r="A33" s="50" t="s">
        <v>12</v>
      </c>
      <c r="B33" s="2" t="s">
        <v>59</v>
      </c>
      <c r="C33" s="6">
        <v>49</v>
      </c>
      <c r="D33" s="6">
        <v>37</v>
      </c>
      <c r="E33" s="7">
        <v>0.75510204081632648</v>
      </c>
      <c r="F33" s="6">
        <v>28</v>
      </c>
      <c r="G33" s="7">
        <v>0.5714285714285714</v>
      </c>
      <c r="H33" s="8">
        <v>2.4459459459459461</v>
      </c>
    </row>
    <row r="34" spans="1:8" x14ac:dyDescent="0.25">
      <c r="A34" s="50"/>
      <c r="B34" s="2" t="s">
        <v>60</v>
      </c>
      <c r="C34" s="6">
        <v>66</v>
      </c>
      <c r="D34" s="6">
        <v>57</v>
      </c>
      <c r="E34" s="7">
        <v>0.86363636363636365</v>
      </c>
      <c r="F34" s="6">
        <v>40</v>
      </c>
      <c r="G34" s="7">
        <v>0.60606060606060608</v>
      </c>
      <c r="H34" s="8">
        <v>2.2929824561403507</v>
      </c>
    </row>
    <row r="35" spans="1:8" x14ac:dyDescent="0.25">
      <c r="A35" s="50"/>
      <c r="B35" s="2" t="s">
        <v>61</v>
      </c>
      <c r="C35" s="6">
        <v>55</v>
      </c>
      <c r="D35" s="6">
        <v>46</v>
      </c>
      <c r="E35" s="7">
        <v>0.83636363636363631</v>
      </c>
      <c r="F35" s="6">
        <v>38</v>
      </c>
      <c r="G35" s="7">
        <v>0.69090909090909092</v>
      </c>
      <c r="H35" s="8">
        <v>2.6391304347826088</v>
      </c>
    </row>
    <row r="36" spans="1:8" x14ac:dyDescent="0.25">
      <c r="A36" s="50"/>
      <c r="B36" s="2" t="s">
        <v>62</v>
      </c>
      <c r="C36" s="6">
        <v>73</v>
      </c>
      <c r="D36" s="6">
        <v>67</v>
      </c>
      <c r="E36" s="7">
        <v>0.9178082191780822</v>
      </c>
      <c r="F36" s="6">
        <v>53</v>
      </c>
      <c r="G36" s="7">
        <v>0.72602739726027399</v>
      </c>
      <c r="H36" s="8">
        <v>2.3805970149253732</v>
      </c>
    </row>
    <row r="37" spans="1:8" x14ac:dyDescent="0.25">
      <c r="A37" s="50"/>
      <c r="B37" s="2" t="s">
        <v>63</v>
      </c>
      <c r="C37" s="6">
        <v>83</v>
      </c>
      <c r="D37" s="6">
        <v>67</v>
      </c>
      <c r="E37" s="7">
        <v>0.80722891566265065</v>
      </c>
      <c r="F37" s="6">
        <v>52</v>
      </c>
      <c r="G37" s="7">
        <v>0.62650602409638556</v>
      </c>
      <c r="H37" s="8">
        <v>2.5454545454545454</v>
      </c>
    </row>
    <row r="38" spans="1:8" x14ac:dyDescent="0.25">
      <c r="A38" s="50" t="s">
        <v>13</v>
      </c>
      <c r="B38" s="2" t="s">
        <v>59</v>
      </c>
      <c r="C38" s="6" t="s">
        <v>9</v>
      </c>
      <c r="D38" s="6" t="s">
        <v>9</v>
      </c>
      <c r="E38" s="7" t="s">
        <v>9</v>
      </c>
      <c r="F38" s="6" t="s">
        <v>9</v>
      </c>
      <c r="G38" s="7" t="s">
        <v>9</v>
      </c>
      <c r="H38" s="8" t="s">
        <v>9</v>
      </c>
    </row>
    <row r="39" spans="1:8" x14ac:dyDescent="0.25">
      <c r="A39" s="50"/>
      <c r="B39" s="2" t="s">
        <v>60</v>
      </c>
      <c r="C39" s="18" t="s">
        <v>9</v>
      </c>
      <c r="D39" s="6" t="s">
        <v>9</v>
      </c>
      <c r="E39" s="7" t="s">
        <v>9</v>
      </c>
      <c r="F39" s="6" t="s">
        <v>9</v>
      </c>
      <c r="G39" s="7" t="s">
        <v>9</v>
      </c>
      <c r="H39" s="8" t="s">
        <v>9</v>
      </c>
    </row>
    <row r="40" spans="1:8" x14ac:dyDescent="0.25">
      <c r="A40" s="50"/>
      <c r="B40" s="2" t="s">
        <v>61</v>
      </c>
      <c r="C40" s="6">
        <v>3</v>
      </c>
      <c r="D40" s="6">
        <v>3</v>
      </c>
      <c r="E40" s="7">
        <v>1</v>
      </c>
      <c r="F40" s="6">
        <v>1</v>
      </c>
      <c r="G40" s="7">
        <v>0.33333333333333331</v>
      </c>
      <c r="H40" s="8">
        <v>1.6666666666666667</v>
      </c>
    </row>
    <row r="41" spans="1:8" x14ac:dyDescent="0.25">
      <c r="A41" s="50"/>
      <c r="B41" s="2" t="s">
        <v>62</v>
      </c>
      <c r="C41" s="6">
        <v>1</v>
      </c>
      <c r="D41" s="6">
        <v>1</v>
      </c>
      <c r="E41" s="7">
        <v>1</v>
      </c>
      <c r="F41" s="6">
        <v>1</v>
      </c>
      <c r="G41" s="7">
        <v>1</v>
      </c>
      <c r="H41" s="8">
        <v>2</v>
      </c>
    </row>
    <row r="42" spans="1:8" x14ac:dyDescent="0.25">
      <c r="A42" s="50"/>
      <c r="B42" s="2" t="s">
        <v>63</v>
      </c>
      <c r="C42" s="6">
        <v>1</v>
      </c>
      <c r="D42" s="6">
        <v>0</v>
      </c>
      <c r="E42" s="7">
        <v>0</v>
      </c>
      <c r="F42" s="6">
        <v>0</v>
      </c>
      <c r="G42" s="7">
        <v>0</v>
      </c>
      <c r="H42" s="18" t="s">
        <v>9</v>
      </c>
    </row>
    <row r="43" spans="1:8" x14ac:dyDescent="0.25">
      <c r="A43" s="58" t="s">
        <v>40</v>
      </c>
      <c r="B43" s="2" t="s">
        <v>59</v>
      </c>
      <c r="C43" s="6">
        <v>107</v>
      </c>
      <c r="D43" s="6">
        <v>91</v>
      </c>
      <c r="E43" s="7">
        <v>0.85046728971962615</v>
      </c>
      <c r="F43" s="6">
        <v>84</v>
      </c>
      <c r="G43" s="7">
        <v>0.78504672897196259</v>
      </c>
      <c r="H43" s="8">
        <v>3.0142857142857147</v>
      </c>
    </row>
    <row r="44" spans="1:8" x14ac:dyDescent="0.25">
      <c r="A44" s="58"/>
      <c r="B44" s="2" t="s">
        <v>60</v>
      </c>
      <c r="C44" s="6">
        <v>89</v>
      </c>
      <c r="D44" s="6">
        <v>78</v>
      </c>
      <c r="E44" s="7">
        <v>0.8764044943820225</v>
      </c>
      <c r="F44" s="6">
        <v>74</v>
      </c>
      <c r="G44" s="7">
        <v>0.8314606741573034</v>
      </c>
      <c r="H44" s="8">
        <v>3.3298701298701303</v>
      </c>
    </row>
    <row r="45" spans="1:8" x14ac:dyDescent="0.25">
      <c r="A45" s="58"/>
      <c r="B45" s="2" t="s">
        <v>61</v>
      </c>
      <c r="C45" s="6">
        <v>116</v>
      </c>
      <c r="D45" s="6">
        <v>105</v>
      </c>
      <c r="E45" s="7">
        <v>0.90517241379310343</v>
      </c>
      <c r="F45" s="6">
        <v>90</v>
      </c>
      <c r="G45" s="7">
        <v>0.77586206896551724</v>
      </c>
      <c r="H45" s="8">
        <v>2.8609523809523805</v>
      </c>
    </row>
    <row r="46" spans="1:8" x14ac:dyDescent="0.25">
      <c r="A46" s="58"/>
      <c r="B46" s="2" t="s">
        <v>62</v>
      </c>
      <c r="C46" s="6">
        <v>112</v>
      </c>
      <c r="D46" s="6">
        <v>93</v>
      </c>
      <c r="E46" s="7">
        <v>0.8303571428571429</v>
      </c>
      <c r="F46" s="6">
        <v>82</v>
      </c>
      <c r="G46" s="7">
        <v>0.7321428571428571</v>
      </c>
      <c r="H46" s="8">
        <v>2.9684782608695652</v>
      </c>
    </row>
    <row r="47" spans="1:8" x14ac:dyDescent="0.25">
      <c r="A47" s="58"/>
      <c r="B47" s="2" t="s">
        <v>63</v>
      </c>
      <c r="C47" s="6">
        <v>115</v>
      </c>
      <c r="D47" s="6">
        <v>103</v>
      </c>
      <c r="E47" s="7">
        <v>0.89565217391304353</v>
      </c>
      <c r="F47" s="6">
        <v>95</v>
      </c>
      <c r="G47" s="7">
        <v>0.82608695652173914</v>
      </c>
      <c r="H47" s="8">
        <v>3.0145631067961167</v>
      </c>
    </row>
    <row r="48" spans="1:8" x14ac:dyDescent="0.25">
      <c r="A48" s="58" t="s">
        <v>41</v>
      </c>
      <c r="B48" s="2" t="s">
        <v>59</v>
      </c>
      <c r="C48" s="6">
        <v>7</v>
      </c>
      <c r="D48" s="6">
        <v>5</v>
      </c>
      <c r="E48" s="7">
        <v>0.7142857142857143</v>
      </c>
      <c r="F48" s="6">
        <v>3</v>
      </c>
      <c r="G48" s="7">
        <v>0.42857142857142855</v>
      </c>
      <c r="H48" s="8">
        <v>1.8</v>
      </c>
    </row>
    <row r="49" spans="1:8" x14ac:dyDescent="0.25">
      <c r="A49" s="58"/>
      <c r="B49" s="2" t="s">
        <v>60</v>
      </c>
      <c r="C49" s="6">
        <v>16</v>
      </c>
      <c r="D49" s="6">
        <v>13</v>
      </c>
      <c r="E49" s="7">
        <v>0.8125</v>
      </c>
      <c r="F49" s="6">
        <v>10</v>
      </c>
      <c r="G49" s="7">
        <v>0.625</v>
      </c>
      <c r="H49" s="8">
        <v>2.5384615384615383</v>
      </c>
    </row>
    <row r="50" spans="1:8" x14ac:dyDescent="0.25">
      <c r="A50" s="58"/>
      <c r="B50" s="2" t="s">
        <v>61</v>
      </c>
      <c r="C50" s="6">
        <v>15</v>
      </c>
      <c r="D50" s="6">
        <v>14</v>
      </c>
      <c r="E50" s="7">
        <v>0.93333333333333335</v>
      </c>
      <c r="F50" s="6">
        <v>12</v>
      </c>
      <c r="G50" s="7">
        <v>0.8</v>
      </c>
      <c r="H50" s="8">
        <v>2.6642857142857141</v>
      </c>
    </row>
    <row r="51" spans="1:8" x14ac:dyDescent="0.25">
      <c r="A51" s="58"/>
      <c r="B51" s="2" t="s">
        <v>62</v>
      </c>
      <c r="C51" s="6">
        <v>7</v>
      </c>
      <c r="D51" s="6">
        <v>6</v>
      </c>
      <c r="E51" s="7">
        <v>0.8571428571428571</v>
      </c>
      <c r="F51" s="6">
        <v>4</v>
      </c>
      <c r="G51" s="7">
        <v>0.5714285714285714</v>
      </c>
      <c r="H51" s="8">
        <v>2.1666666666666665</v>
      </c>
    </row>
    <row r="52" spans="1:8" x14ac:dyDescent="0.25">
      <c r="A52" s="58"/>
      <c r="B52" s="2" t="s">
        <v>63</v>
      </c>
      <c r="C52" s="6">
        <v>24</v>
      </c>
      <c r="D52" s="6">
        <v>17</v>
      </c>
      <c r="E52" s="7">
        <v>0.70833333333333337</v>
      </c>
      <c r="F52" s="6">
        <v>14</v>
      </c>
      <c r="G52" s="7">
        <v>0.58333333333333337</v>
      </c>
      <c r="H52" s="8">
        <v>2.4705882352941178</v>
      </c>
    </row>
    <row r="53" spans="1:8" x14ac:dyDescent="0.25">
      <c r="A53" s="58" t="s">
        <v>42</v>
      </c>
      <c r="B53" s="2" t="s">
        <v>59</v>
      </c>
      <c r="C53" s="6">
        <v>7</v>
      </c>
      <c r="D53" s="6">
        <v>6</v>
      </c>
      <c r="E53" s="7">
        <v>0.8571428571428571</v>
      </c>
      <c r="F53" s="6">
        <v>6</v>
      </c>
      <c r="G53" s="7">
        <v>0.8571428571428571</v>
      </c>
      <c r="H53" s="8">
        <v>3.1666666666666665</v>
      </c>
    </row>
    <row r="54" spans="1:8" x14ac:dyDescent="0.25">
      <c r="A54" s="58"/>
      <c r="B54" s="2" t="s">
        <v>60</v>
      </c>
      <c r="C54" s="6">
        <v>4</v>
      </c>
      <c r="D54" s="6">
        <v>4</v>
      </c>
      <c r="E54" s="7">
        <v>1</v>
      </c>
      <c r="F54" s="6">
        <v>4</v>
      </c>
      <c r="G54" s="7">
        <v>1</v>
      </c>
      <c r="H54" s="18">
        <v>3</v>
      </c>
    </row>
    <row r="55" spans="1:8" x14ac:dyDescent="0.25">
      <c r="A55" s="58"/>
      <c r="B55" s="2" t="s">
        <v>61</v>
      </c>
      <c r="C55" s="6">
        <v>5</v>
      </c>
      <c r="D55" s="6">
        <v>4</v>
      </c>
      <c r="E55" s="7">
        <v>0.8</v>
      </c>
      <c r="F55" s="6">
        <v>3</v>
      </c>
      <c r="G55" s="7">
        <v>0.6</v>
      </c>
      <c r="H55" s="8">
        <v>2.25</v>
      </c>
    </row>
    <row r="56" spans="1:8" x14ac:dyDescent="0.25">
      <c r="A56" s="58"/>
      <c r="B56" s="2" t="s">
        <v>62</v>
      </c>
      <c r="C56" s="6">
        <v>5</v>
      </c>
      <c r="D56" s="6">
        <v>5</v>
      </c>
      <c r="E56" s="7">
        <v>1</v>
      </c>
      <c r="F56" s="6">
        <v>4</v>
      </c>
      <c r="G56" s="7">
        <v>0.8</v>
      </c>
      <c r="H56" s="8">
        <v>2.06</v>
      </c>
    </row>
    <row r="57" spans="1:8" x14ac:dyDescent="0.25">
      <c r="A57" s="58"/>
      <c r="B57" s="2" t="s">
        <v>63</v>
      </c>
      <c r="C57" s="18">
        <v>2</v>
      </c>
      <c r="D57" s="18">
        <v>2</v>
      </c>
      <c r="E57" s="7">
        <v>1</v>
      </c>
      <c r="F57" s="6">
        <v>2</v>
      </c>
      <c r="G57" s="7">
        <v>1</v>
      </c>
      <c r="H57" s="8">
        <v>2.5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6" sqref="B6:K6"/>
    </sheetView>
  </sheetViews>
  <sheetFormatPr defaultRowHeight="15" x14ac:dyDescent="0.25"/>
  <cols>
    <col min="1" max="1" width="15.42578125" style="15" customWidth="1"/>
    <col min="2" max="11" width="11.7109375" style="9" customWidth="1"/>
  </cols>
  <sheetData>
    <row r="1" spans="1:11" ht="45" x14ac:dyDescent="0.25">
      <c r="A1" s="28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11" t="s">
        <v>59</v>
      </c>
      <c r="B2" s="29">
        <v>7</v>
      </c>
      <c r="C2" s="30">
        <v>1048.0663500000001</v>
      </c>
      <c r="D2" s="31">
        <v>524.29532266133083</v>
      </c>
      <c r="E2" s="30">
        <v>34.935545000000005</v>
      </c>
      <c r="F2" s="30">
        <v>1.9989999999999997</v>
      </c>
      <c r="G2" s="32">
        <v>1.0489999999999995</v>
      </c>
      <c r="H2" s="31">
        <v>17.476510755377696</v>
      </c>
      <c r="I2" s="29">
        <v>198</v>
      </c>
      <c r="J2" s="29">
        <v>227</v>
      </c>
      <c r="K2" s="33">
        <v>0.8722466960352423</v>
      </c>
    </row>
    <row r="3" spans="1:11" x14ac:dyDescent="0.25">
      <c r="A3" s="11" t="s">
        <v>60</v>
      </c>
      <c r="B3" s="29">
        <v>6</v>
      </c>
      <c r="C3" s="30">
        <v>790.38087000000007</v>
      </c>
      <c r="D3" s="31">
        <v>551.55678297278439</v>
      </c>
      <c r="E3" s="30">
        <v>26.346029000000001</v>
      </c>
      <c r="F3" s="30">
        <v>1.4330000000000001</v>
      </c>
      <c r="G3" s="32">
        <v>0.48299999999999998</v>
      </c>
      <c r="H3" s="31">
        <v>18.385226099092812</v>
      </c>
      <c r="I3" s="29">
        <v>165</v>
      </c>
      <c r="J3" s="29">
        <v>192</v>
      </c>
      <c r="K3" s="33">
        <v>0.859375</v>
      </c>
    </row>
    <row r="4" spans="1:11" x14ac:dyDescent="0.25">
      <c r="A4" s="11" t="s">
        <v>61</v>
      </c>
      <c r="B4" s="29">
        <v>6</v>
      </c>
      <c r="C4" s="30">
        <v>848.89503600000012</v>
      </c>
      <c r="D4" s="31">
        <v>592.39011584089337</v>
      </c>
      <c r="E4" s="30">
        <v>28.296501200000002</v>
      </c>
      <c r="F4" s="30">
        <v>1.4329999999999998</v>
      </c>
      <c r="G4" s="32">
        <v>0.48299999999999987</v>
      </c>
      <c r="H4" s="31">
        <v>19.746337194696444</v>
      </c>
      <c r="I4" s="29">
        <v>171</v>
      </c>
      <c r="J4" s="29">
        <v>182</v>
      </c>
      <c r="K4" s="33">
        <v>0.93956043956043955</v>
      </c>
    </row>
    <row r="5" spans="1:11" x14ac:dyDescent="0.25">
      <c r="A5" s="11" t="s">
        <v>62</v>
      </c>
      <c r="B5" s="29">
        <v>6</v>
      </c>
      <c r="C5" s="32">
        <v>944.05069800000001</v>
      </c>
      <c r="D5" s="34">
        <v>480.04205125597485</v>
      </c>
      <c r="E5" s="32">
        <v>31.4683566</v>
      </c>
      <c r="F5" s="32">
        <v>1.9665999999999997</v>
      </c>
      <c r="G5" s="32">
        <v>0.68329999999999957</v>
      </c>
      <c r="H5" s="34">
        <v>16.001401708532494</v>
      </c>
      <c r="I5" s="29">
        <v>176</v>
      </c>
      <c r="J5" s="29">
        <v>172</v>
      </c>
      <c r="K5" s="33">
        <v>1.0232558139534884</v>
      </c>
    </row>
    <row r="6" spans="1:11" x14ac:dyDescent="0.25">
      <c r="A6" s="11" t="s">
        <v>63</v>
      </c>
      <c r="B6" s="29">
        <v>7</v>
      </c>
      <c r="C6" s="30">
        <v>1097.2611179999999</v>
      </c>
      <c r="D6" s="31">
        <v>506.44379119357518</v>
      </c>
      <c r="E6" s="30">
        <v>36.575370599999999</v>
      </c>
      <c r="F6" s="30">
        <v>2.1665999999999999</v>
      </c>
      <c r="G6" s="32">
        <v>1.2665999999999999</v>
      </c>
      <c r="H6" s="31">
        <v>16.881459706452507</v>
      </c>
      <c r="I6" s="29">
        <v>218</v>
      </c>
      <c r="J6" s="29">
        <v>210</v>
      </c>
      <c r="K6" s="33">
        <v>1.0380952380952382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2017-09-27T17:25:28Z</cp:lastPrinted>
  <dcterms:created xsi:type="dcterms:W3CDTF">2017-09-06T17:24:52Z</dcterms:created>
  <dcterms:modified xsi:type="dcterms:W3CDTF">2018-01-29T18:01:26Z</dcterms:modified>
</cp:coreProperties>
</file>