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Career &amp; Technical Education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5" i="1"/>
  <c r="K33" i="1"/>
  <c r="I34" i="1"/>
  <c r="I35" i="1"/>
  <c r="I33" i="1"/>
  <c r="G34" i="1"/>
  <c r="G35" i="1"/>
  <c r="G33" i="1"/>
  <c r="E34" i="1"/>
  <c r="E35" i="1"/>
  <c r="E33" i="1"/>
  <c r="C34" i="1"/>
  <c r="C35" i="1"/>
  <c r="C33" i="1"/>
  <c r="K27" i="1"/>
  <c r="K28" i="1"/>
  <c r="K29" i="1"/>
  <c r="K30" i="1"/>
  <c r="K31" i="1"/>
  <c r="K26" i="1"/>
  <c r="I27" i="1"/>
  <c r="I28" i="1"/>
  <c r="I29" i="1"/>
  <c r="I30" i="1"/>
  <c r="I31" i="1"/>
  <c r="I26" i="1"/>
  <c r="G27" i="1"/>
  <c r="G28" i="1"/>
  <c r="G29" i="1"/>
  <c r="G30" i="1"/>
  <c r="G31" i="1"/>
  <c r="G26" i="1"/>
  <c r="E27" i="1"/>
  <c r="E28" i="1"/>
  <c r="E29" i="1"/>
  <c r="E30" i="1"/>
  <c r="E31" i="1"/>
  <c r="E26" i="1"/>
  <c r="C27" i="1"/>
  <c r="C28" i="1"/>
  <c r="C29" i="1"/>
  <c r="C30" i="1"/>
  <c r="C31" i="1"/>
  <c r="C26" i="1"/>
  <c r="K22" i="1"/>
  <c r="K23" i="1"/>
  <c r="K24" i="1"/>
  <c r="K21" i="1"/>
  <c r="I22" i="1"/>
  <c r="I23" i="1"/>
  <c r="I24" i="1"/>
  <c r="I21" i="1"/>
  <c r="G22" i="1"/>
  <c r="G23" i="1"/>
  <c r="G24" i="1"/>
  <c r="G21" i="1"/>
  <c r="E22" i="1"/>
  <c r="E23" i="1"/>
  <c r="E24" i="1"/>
  <c r="E21" i="1"/>
  <c r="C22" i="1"/>
  <c r="C23" i="1"/>
  <c r="C24" i="1"/>
  <c r="C21" i="1"/>
  <c r="K13" i="1"/>
  <c r="K14" i="1"/>
  <c r="K15" i="1"/>
  <c r="K16" i="1"/>
  <c r="K11" i="1"/>
  <c r="I13" i="1"/>
  <c r="I14" i="1"/>
  <c r="I15" i="1"/>
  <c r="I16" i="1"/>
  <c r="I11" i="1"/>
  <c r="G12" i="1"/>
  <c r="G13" i="1"/>
  <c r="G15" i="1"/>
  <c r="G16" i="1"/>
  <c r="G17" i="1"/>
  <c r="G11" i="1"/>
  <c r="E11" i="1"/>
  <c r="E12" i="1"/>
  <c r="E13" i="1"/>
  <c r="E15" i="1"/>
  <c r="E16" i="1"/>
  <c r="E17" i="1"/>
  <c r="C11" i="1"/>
  <c r="C12" i="1"/>
  <c r="C13" i="1"/>
  <c r="C15" i="1"/>
  <c r="C16" i="1"/>
  <c r="I4" i="1"/>
  <c r="I5" i="1"/>
  <c r="K4" i="1"/>
  <c r="K5" i="1"/>
  <c r="G4" i="1"/>
  <c r="G5" i="1"/>
  <c r="E4" i="1"/>
  <c r="E5" i="1"/>
  <c r="C4" i="1"/>
  <c r="C5" i="1"/>
  <c r="C7" i="1"/>
  <c r="L34" i="1"/>
  <c r="L33" i="1"/>
  <c r="L27" i="1"/>
  <c r="L28" i="1"/>
  <c r="L29" i="1"/>
  <c r="L30" i="1"/>
  <c r="L26" i="1"/>
  <c r="L21" i="1"/>
  <c r="L22" i="1"/>
  <c r="L23" i="1"/>
  <c r="L11" i="1"/>
  <c r="L13" i="1"/>
  <c r="L15" i="1"/>
  <c r="L16" i="1"/>
  <c r="L4" i="1"/>
  <c r="L5" i="1"/>
  <c r="J35" i="1" l="1"/>
  <c r="H35" i="1"/>
  <c r="F35" i="1"/>
  <c r="D35" i="1"/>
  <c r="B35" i="1"/>
  <c r="J31" i="1"/>
  <c r="H31" i="1"/>
  <c r="F31" i="1"/>
  <c r="D31" i="1"/>
  <c r="B31" i="1"/>
  <c r="J24" i="1"/>
  <c r="H24" i="1"/>
  <c r="F24" i="1"/>
  <c r="D24" i="1"/>
  <c r="B24" i="1"/>
  <c r="J18" i="1"/>
  <c r="K18" i="1" s="1"/>
  <c r="H18" i="1"/>
  <c r="I18" i="1" s="1"/>
  <c r="F18" i="1"/>
  <c r="G18" i="1" s="1"/>
  <c r="D18" i="1"/>
  <c r="E18" i="1" s="1"/>
  <c r="B18" i="1"/>
  <c r="C18" i="1" s="1"/>
  <c r="J7" i="1"/>
  <c r="H7" i="1"/>
  <c r="I7" i="1" s="1"/>
  <c r="F7" i="1"/>
  <c r="G7" i="1" s="1"/>
  <c r="D7" i="1"/>
  <c r="E7" i="1" s="1"/>
  <c r="B7" i="1"/>
  <c r="L35" i="1" l="1"/>
  <c r="L31" i="1"/>
  <c r="L7" i="1"/>
  <c r="K7" i="1"/>
  <c r="L24" i="1"/>
  <c r="L18" i="1"/>
</calcChain>
</file>

<file path=xl/sharedStrings.xml><?xml version="1.0" encoding="utf-8"?>
<sst xmlns="http://schemas.openxmlformats.org/spreadsheetml/2006/main" count="508" uniqueCount="80">
  <si>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</si>
  <si>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</si>
  <si>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</si>
  <si>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</si>
  <si>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</si>
  <si>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</si>
  <si>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</si>
  <si>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</si>
  <si>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</si>
  <si>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</si>
  <si>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</si>
  <si>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</si>
  <si>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</si>
  <si>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</si>
  <si>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</si>
  <si>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</si>
  <si>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</si>
  <si>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</si>
  <si>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</si>
  <si>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</si>
  <si>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</si>
  <si>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</si>
  <si>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</si>
  <si>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</si>
  <si>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</si>
  <si>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</si>
  <si>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</si>
  <si>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</si>
  <si>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</si>
  <si>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</si>
  <si>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Surveying
Student Characteristics</t>
  </si>
  <si>
    <t>Program</t>
  </si>
  <si>
    <t>Term</t>
  </si>
  <si>
    <t>Success Rate</t>
  </si>
  <si>
    <t>Course</t>
  </si>
  <si>
    <t>Surveying
Success and Retention Rates by Course</t>
  </si>
  <si>
    <t>Surveying</t>
  </si>
  <si>
    <t>SURV-218 : Plane Surveying</t>
  </si>
  <si>
    <t>SURV-220 : Boundary Control &amp; Legal Princ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</si>
  <si>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</si>
  <si>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</si>
  <si>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</si>
  <si>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</si>
  <si>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</si>
  <si>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</si>
  <si>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</si>
  <si>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</si>
  <si>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</si>
  <si>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</si>
  <si>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</si>
  <si>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</si>
  <si>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</si>
  <si>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</si>
  <si>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</si>
  <si>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</si>
  <si>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</si>
  <si>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</si>
  <si>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</si>
  <si>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2012-13</t>
  </si>
  <si>
    <t>2013-14</t>
  </si>
  <si>
    <t>2014-15</t>
  </si>
  <si>
    <t>2015-16</t>
  </si>
  <si>
    <t>2016-17</t>
  </si>
  <si>
    <t>Degrees Awarded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</si>
  <si>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</si>
  <si>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</si>
  <si>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</si>
  <si>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</si>
  <si>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</si>
  <si>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</si>
  <si>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</si>
  <si>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Certificates Awarded</t>
  </si>
  <si>
    <t>Less than full-time (less than 12 units)</t>
  </si>
  <si>
    <t>Spring 2013</t>
  </si>
  <si>
    <t>Spring 2014</t>
  </si>
  <si>
    <t>Spring 2015</t>
  </si>
  <si>
    <t>Spring 2016</t>
  </si>
  <si>
    <t>Spring 2017</t>
  </si>
  <si>
    <t>SURV-199 : Special Studies/Projects SURV</t>
  </si>
  <si>
    <t>SURV-240 : Advanced Surveying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</si>
</sst>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9" fontId="0" fillId="4" borderId="2" xfId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N4" sqref="N4"/>
    </sheetView>
  </sheetViews>
  <sheetFormatPr defaultRowHeight="15" x14ac:dyDescent="0.25"/>
  <cols>
    <col min="1" max="1" width="30" style="25" customWidth="1"/>
    <col min="2" max="12" width="8.28515625" style="11" customWidth="1"/>
  </cols>
  <sheetData>
    <row r="1" spans="1:12" x14ac:dyDescent="0.25">
      <c r="A1" s="41" t="s">
        <v>30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30" x14ac:dyDescent="0.25">
      <c r="A3" s="28" t="s">
        <v>0</v>
      </c>
      <c r="B3" s="40" t="s">
        <v>73</v>
      </c>
      <c r="C3" s="40"/>
      <c r="D3" s="40" t="s">
        <v>74</v>
      </c>
      <c r="E3" s="40"/>
      <c r="F3" s="40" t="s">
        <v>75</v>
      </c>
      <c r="G3" s="40"/>
      <c r="H3" s="40" t="s">
        <v>76</v>
      </c>
      <c r="I3" s="40"/>
      <c r="J3" s="40" t="s">
        <v>77</v>
      </c>
      <c r="K3" s="40"/>
      <c r="L3" s="5" t="s">
        <v>1</v>
      </c>
    </row>
    <row r="4" spans="1:12" x14ac:dyDescent="0.25">
      <c r="A4" s="24" t="s">
        <v>2</v>
      </c>
      <c r="B4" s="6">
        <v>5</v>
      </c>
      <c r="C4" s="9">
        <f t="shared" ref="C4:C6" si="0">B4/26</f>
        <v>0.19230769230769232</v>
      </c>
      <c r="D4" s="6">
        <v>3</v>
      </c>
      <c r="E4" s="9">
        <f t="shared" ref="E4:E6" si="1">D4/21</f>
        <v>0.14285714285714285</v>
      </c>
      <c r="F4" s="6">
        <v>4</v>
      </c>
      <c r="G4" s="9">
        <f t="shared" ref="G4:G6" si="2">F4/27</f>
        <v>0.14814814814814814</v>
      </c>
      <c r="H4" s="6">
        <v>2</v>
      </c>
      <c r="I4" s="9">
        <f t="shared" ref="I4:I6" si="3">H4/24</f>
        <v>8.3333333333333329E-2</v>
      </c>
      <c r="J4" s="8">
        <v>4</v>
      </c>
      <c r="K4" s="9">
        <f t="shared" ref="K4:K6" si="4">J4/29</f>
        <v>0.13793103448275862</v>
      </c>
      <c r="L4" s="9">
        <f>(J4-B4)/J4</f>
        <v>-0.25</v>
      </c>
    </row>
    <row r="5" spans="1:12" x14ac:dyDescent="0.25">
      <c r="A5" s="24" t="s">
        <v>3</v>
      </c>
      <c r="B5" s="6">
        <v>21</v>
      </c>
      <c r="C5" s="9">
        <f t="shared" si="0"/>
        <v>0.80769230769230771</v>
      </c>
      <c r="D5" s="6">
        <v>18</v>
      </c>
      <c r="E5" s="9">
        <f t="shared" si="1"/>
        <v>0.8571428571428571</v>
      </c>
      <c r="F5" s="6">
        <v>23</v>
      </c>
      <c r="G5" s="9">
        <f t="shared" si="2"/>
        <v>0.85185185185185186</v>
      </c>
      <c r="H5" s="6">
        <v>22</v>
      </c>
      <c r="I5" s="9">
        <f t="shared" si="3"/>
        <v>0.91666666666666663</v>
      </c>
      <c r="J5" s="8">
        <v>25</v>
      </c>
      <c r="K5" s="9">
        <f t="shared" si="4"/>
        <v>0.86206896551724133</v>
      </c>
      <c r="L5" s="9">
        <f>(J5-B5)/J5</f>
        <v>0.16</v>
      </c>
    </row>
    <row r="6" spans="1:12" x14ac:dyDescent="0.25">
      <c r="A6" s="24" t="s">
        <v>4</v>
      </c>
      <c r="B6" s="6" t="s">
        <v>9</v>
      </c>
      <c r="C6" s="6" t="s">
        <v>9</v>
      </c>
      <c r="D6" s="6" t="s">
        <v>9</v>
      </c>
      <c r="E6" s="6" t="s">
        <v>9</v>
      </c>
      <c r="F6" s="6" t="s">
        <v>9</v>
      </c>
      <c r="G6" s="6" t="s">
        <v>9</v>
      </c>
      <c r="H6" s="6" t="s">
        <v>9</v>
      </c>
      <c r="I6" s="6" t="s">
        <v>9</v>
      </c>
      <c r="J6" s="6" t="s">
        <v>9</v>
      </c>
      <c r="K6" s="6" t="s">
        <v>9</v>
      </c>
      <c r="L6" s="6" t="s">
        <v>9</v>
      </c>
    </row>
    <row r="7" spans="1:12" x14ac:dyDescent="0.25">
      <c r="A7" s="34" t="s">
        <v>5</v>
      </c>
      <c r="B7" s="8">
        <f>SUM(B4:B6)</f>
        <v>26</v>
      </c>
      <c r="C7" s="9">
        <f>B7/26</f>
        <v>1</v>
      </c>
      <c r="D7" s="8">
        <f t="shared" ref="D7:H7" si="5">SUM(D4:D6)</f>
        <v>21</v>
      </c>
      <c r="E7" s="9">
        <f>D7/21</f>
        <v>1</v>
      </c>
      <c r="F7" s="8">
        <f t="shared" si="5"/>
        <v>27</v>
      </c>
      <c r="G7" s="9">
        <f>F7/27</f>
        <v>1</v>
      </c>
      <c r="H7" s="8">
        <f t="shared" si="5"/>
        <v>24</v>
      </c>
      <c r="I7" s="9">
        <f>H7/24</f>
        <v>1</v>
      </c>
      <c r="J7" s="8">
        <f>SUM(J4:J6)</f>
        <v>29</v>
      </c>
      <c r="K7" s="9">
        <f>J7/29</f>
        <v>1</v>
      </c>
      <c r="L7" s="9">
        <f>(J7-B7)/J7</f>
        <v>0.10344827586206896</v>
      </c>
    </row>
    <row r="8" spans="1:12" ht="30" x14ac:dyDescent="0.25">
      <c r="A8" s="28" t="s">
        <v>6</v>
      </c>
      <c r="B8" s="40" t="s">
        <v>73</v>
      </c>
      <c r="C8" s="40"/>
      <c r="D8" s="40" t="s">
        <v>74</v>
      </c>
      <c r="E8" s="40"/>
      <c r="F8" s="40" t="s">
        <v>75</v>
      </c>
      <c r="G8" s="40"/>
      <c r="H8" s="40" t="s">
        <v>76</v>
      </c>
      <c r="I8" s="40"/>
      <c r="J8" s="40" t="s">
        <v>77</v>
      </c>
      <c r="K8" s="40"/>
      <c r="L8" s="5" t="s">
        <v>1</v>
      </c>
    </row>
    <row r="9" spans="1:12" x14ac:dyDescent="0.25">
      <c r="A9" s="24" t="s">
        <v>7</v>
      </c>
      <c r="B9" s="6" t="s">
        <v>9</v>
      </c>
      <c r="C9" s="7" t="s">
        <v>9</v>
      </c>
      <c r="D9" s="6" t="s">
        <v>9</v>
      </c>
      <c r="E9" s="7" t="s">
        <v>9</v>
      </c>
      <c r="F9" s="6" t="s">
        <v>9</v>
      </c>
      <c r="G9" s="7" t="s">
        <v>9</v>
      </c>
      <c r="H9" s="6" t="s">
        <v>9</v>
      </c>
      <c r="I9" s="7" t="s">
        <v>9</v>
      </c>
      <c r="J9" s="6" t="s">
        <v>9</v>
      </c>
      <c r="K9" s="7" t="s">
        <v>9</v>
      </c>
      <c r="L9" s="7" t="s">
        <v>9</v>
      </c>
    </row>
    <row r="10" spans="1:12" x14ac:dyDescent="0.25">
      <c r="A10" s="24" t="s">
        <v>8</v>
      </c>
      <c r="B10" s="6" t="s">
        <v>9</v>
      </c>
      <c r="C10" s="7" t="s">
        <v>9</v>
      </c>
      <c r="D10" s="6" t="s">
        <v>9</v>
      </c>
      <c r="E10" s="7" t="s">
        <v>9</v>
      </c>
      <c r="F10" s="6" t="s">
        <v>9</v>
      </c>
      <c r="G10" s="7" t="s">
        <v>9</v>
      </c>
      <c r="H10" s="6" t="s">
        <v>9</v>
      </c>
      <c r="I10" s="7" t="s">
        <v>9</v>
      </c>
      <c r="J10" s="6" t="s">
        <v>9</v>
      </c>
      <c r="K10" s="7" t="s">
        <v>9</v>
      </c>
      <c r="L10" s="7" t="s">
        <v>9</v>
      </c>
    </row>
    <row r="11" spans="1:12" x14ac:dyDescent="0.25">
      <c r="A11" s="24" t="s">
        <v>10</v>
      </c>
      <c r="B11" s="6">
        <v>2</v>
      </c>
      <c r="C11" s="9">
        <f t="shared" ref="C10:C18" si="6">B11/26</f>
        <v>7.6923076923076927E-2</v>
      </c>
      <c r="D11" s="6">
        <v>2</v>
      </c>
      <c r="E11" s="9">
        <f t="shared" ref="E10:E18" si="7">D11/21</f>
        <v>9.5238095238095233E-2</v>
      </c>
      <c r="F11" s="6">
        <v>3</v>
      </c>
      <c r="G11" s="9">
        <f>F11/27</f>
        <v>0.1111111111111111</v>
      </c>
      <c r="H11" s="6">
        <v>1</v>
      </c>
      <c r="I11" s="9">
        <f>H11/24</f>
        <v>4.1666666666666664E-2</v>
      </c>
      <c r="J11" s="8">
        <v>1</v>
      </c>
      <c r="K11" s="9">
        <f>J11/29</f>
        <v>3.4482758620689655E-2</v>
      </c>
      <c r="L11" s="9">
        <f t="shared" ref="L10:L35" si="8">(J11-B11)/J11</f>
        <v>-1</v>
      </c>
    </row>
    <row r="12" spans="1:12" x14ac:dyDescent="0.25">
      <c r="A12" s="24" t="s">
        <v>11</v>
      </c>
      <c r="B12" s="6">
        <v>2</v>
      </c>
      <c r="C12" s="9">
        <f t="shared" si="6"/>
        <v>7.6923076923076927E-2</v>
      </c>
      <c r="D12" s="6">
        <v>1</v>
      </c>
      <c r="E12" s="9">
        <f t="shared" si="7"/>
        <v>4.7619047619047616E-2</v>
      </c>
      <c r="F12" s="6">
        <v>1</v>
      </c>
      <c r="G12" s="9">
        <f t="shared" ref="G12:G18" si="9">F12/27</f>
        <v>3.7037037037037035E-2</v>
      </c>
      <c r="H12" s="7" t="s">
        <v>9</v>
      </c>
      <c r="I12" s="7" t="s">
        <v>9</v>
      </c>
      <c r="J12" s="7" t="s">
        <v>9</v>
      </c>
      <c r="K12" s="7" t="s">
        <v>9</v>
      </c>
      <c r="L12" s="9">
        <v>-1</v>
      </c>
    </row>
    <row r="13" spans="1:12" x14ac:dyDescent="0.25">
      <c r="A13" s="24" t="s">
        <v>12</v>
      </c>
      <c r="B13" s="6">
        <v>7</v>
      </c>
      <c r="C13" s="9">
        <f t="shared" si="6"/>
        <v>0.26923076923076922</v>
      </c>
      <c r="D13" s="6">
        <v>8</v>
      </c>
      <c r="E13" s="9">
        <f t="shared" si="7"/>
        <v>0.38095238095238093</v>
      </c>
      <c r="F13" s="6">
        <v>9</v>
      </c>
      <c r="G13" s="9">
        <f t="shared" si="9"/>
        <v>0.33333333333333331</v>
      </c>
      <c r="H13" s="6">
        <v>10</v>
      </c>
      <c r="I13" s="9">
        <f t="shared" ref="I12:I18" si="10">H13/24</f>
        <v>0.41666666666666669</v>
      </c>
      <c r="J13" s="8">
        <v>9</v>
      </c>
      <c r="K13" s="9">
        <f t="shared" ref="K12:K18" si="11">J13/29</f>
        <v>0.31034482758620691</v>
      </c>
      <c r="L13" s="9">
        <f t="shared" si="8"/>
        <v>0.22222222222222221</v>
      </c>
    </row>
    <row r="14" spans="1:12" x14ac:dyDescent="0.25">
      <c r="A14" s="24" t="s">
        <v>13</v>
      </c>
      <c r="B14" s="7" t="s">
        <v>9</v>
      </c>
      <c r="C14" s="7" t="s">
        <v>9</v>
      </c>
      <c r="D14" s="7" t="s">
        <v>9</v>
      </c>
      <c r="E14" s="7" t="s">
        <v>9</v>
      </c>
      <c r="F14" s="7" t="s">
        <v>9</v>
      </c>
      <c r="G14" s="7" t="s">
        <v>9</v>
      </c>
      <c r="H14" s="6">
        <v>1</v>
      </c>
      <c r="I14" s="9">
        <f t="shared" si="10"/>
        <v>4.1666666666666664E-2</v>
      </c>
      <c r="J14" s="8">
        <v>1</v>
      </c>
      <c r="K14" s="9">
        <f t="shared" si="11"/>
        <v>3.4482758620689655E-2</v>
      </c>
      <c r="L14" s="9">
        <v>1</v>
      </c>
    </row>
    <row r="15" spans="1:12" x14ac:dyDescent="0.25">
      <c r="A15" s="24" t="s">
        <v>14</v>
      </c>
      <c r="B15" s="6">
        <v>12</v>
      </c>
      <c r="C15" s="9">
        <f t="shared" si="6"/>
        <v>0.46153846153846156</v>
      </c>
      <c r="D15" s="6">
        <v>7</v>
      </c>
      <c r="E15" s="9">
        <f t="shared" si="7"/>
        <v>0.33333333333333331</v>
      </c>
      <c r="F15" s="6">
        <v>11</v>
      </c>
      <c r="G15" s="9">
        <f t="shared" si="9"/>
        <v>0.40740740740740738</v>
      </c>
      <c r="H15" s="6">
        <v>11</v>
      </c>
      <c r="I15" s="9">
        <f t="shared" si="10"/>
        <v>0.45833333333333331</v>
      </c>
      <c r="J15" s="8">
        <v>16</v>
      </c>
      <c r="K15" s="9">
        <f t="shared" si="11"/>
        <v>0.55172413793103448</v>
      </c>
      <c r="L15" s="9">
        <f t="shared" si="8"/>
        <v>0.25</v>
      </c>
    </row>
    <row r="16" spans="1:12" x14ac:dyDescent="0.25">
      <c r="A16" s="24" t="s">
        <v>15</v>
      </c>
      <c r="B16" s="6">
        <v>3</v>
      </c>
      <c r="C16" s="9">
        <f t="shared" si="6"/>
        <v>0.11538461538461539</v>
      </c>
      <c r="D16" s="6">
        <v>1</v>
      </c>
      <c r="E16" s="9">
        <f t="shared" si="7"/>
        <v>4.7619047619047616E-2</v>
      </c>
      <c r="F16" s="6">
        <v>2</v>
      </c>
      <c r="G16" s="9">
        <f t="shared" si="9"/>
        <v>7.407407407407407E-2</v>
      </c>
      <c r="H16" s="6">
        <v>1</v>
      </c>
      <c r="I16" s="9">
        <f t="shared" si="10"/>
        <v>4.1666666666666664E-2</v>
      </c>
      <c r="J16" s="8">
        <v>2</v>
      </c>
      <c r="K16" s="9">
        <f t="shared" si="11"/>
        <v>6.8965517241379309E-2</v>
      </c>
      <c r="L16" s="9">
        <f t="shared" si="8"/>
        <v>-0.5</v>
      </c>
    </row>
    <row r="17" spans="1:12" x14ac:dyDescent="0.25">
      <c r="A17" s="24" t="s">
        <v>16</v>
      </c>
      <c r="B17" s="7" t="s">
        <v>9</v>
      </c>
      <c r="C17" s="7" t="s">
        <v>9</v>
      </c>
      <c r="D17" s="6">
        <v>2</v>
      </c>
      <c r="E17" s="9">
        <f t="shared" si="7"/>
        <v>9.5238095238095233E-2</v>
      </c>
      <c r="F17" s="6">
        <v>1</v>
      </c>
      <c r="G17" s="9">
        <f t="shared" si="9"/>
        <v>3.7037037037037035E-2</v>
      </c>
      <c r="H17" s="7" t="s">
        <v>9</v>
      </c>
      <c r="I17" s="7" t="s">
        <v>9</v>
      </c>
      <c r="J17" s="7" t="s">
        <v>9</v>
      </c>
      <c r="K17" s="7" t="s">
        <v>9</v>
      </c>
      <c r="L17" s="9">
        <v>0</v>
      </c>
    </row>
    <row r="18" spans="1:12" x14ac:dyDescent="0.25">
      <c r="A18" s="35" t="s">
        <v>5</v>
      </c>
      <c r="B18" s="10">
        <f>SUM(B9:B17)</f>
        <v>26</v>
      </c>
      <c r="C18" s="9">
        <f t="shared" si="6"/>
        <v>1</v>
      </c>
      <c r="D18" s="10">
        <f t="shared" ref="D18:J18" si="12">SUM(D9:D17)</f>
        <v>21</v>
      </c>
      <c r="E18" s="9">
        <f t="shared" si="7"/>
        <v>1</v>
      </c>
      <c r="F18" s="10">
        <f t="shared" si="12"/>
        <v>27</v>
      </c>
      <c r="G18" s="9">
        <f t="shared" si="9"/>
        <v>1</v>
      </c>
      <c r="H18" s="10">
        <f t="shared" si="12"/>
        <v>24</v>
      </c>
      <c r="I18" s="9">
        <f t="shared" si="10"/>
        <v>1</v>
      </c>
      <c r="J18" s="10">
        <f t="shared" si="12"/>
        <v>29</v>
      </c>
      <c r="K18" s="9">
        <f t="shared" si="11"/>
        <v>1</v>
      </c>
      <c r="L18" s="9">
        <f t="shared" si="8"/>
        <v>0.10344827586206896</v>
      </c>
    </row>
    <row r="19" spans="1:12" ht="30" x14ac:dyDescent="0.25">
      <c r="A19" s="28" t="s">
        <v>17</v>
      </c>
      <c r="B19" s="40" t="s">
        <v>73</v>
      </c>
      <c r="C19" s="40"/>
      <c r="D19" s="40" t="s">
        <v>74</v>
      </c>
      <c r="E19" s="40"/>
      <c r="F19" s="40" t="s">
        <v>75</v>
      </c>
      <c r="G19" s="40"/>
      <c r="H19" s="40" t="s">
        <v>76</v>
      </c>
      <c r="I19" s="40"/>
      <c r="J19" s="40" t="s">
        <v>77</v>
      </c>
      <c r="K19" s="40"/>
      <c r="L19" s="5" t="s">
        <v>1</v>
      </c>
    </row>
    <row r="20" spans="1:12" x14ac:dyDescent="0.25">
      <c r="A20" s="24" t="s">
        <v>18</v>
      </c>
      <c r="B20" s="6" t="s">
        <v>9</v>
      </c>
      <c r="C20" s="7" t="s">
        <v>9</v>
      </c>
      <c r="D20" s="6" t="s">
        <v>9</v>
      </c>
      <c r="E20" s="7" t="s">
        <v>9</v>
      </c>
      <c r="F20" s="6" t="s">
        <v>9</v>
      </c>
      <c r="G20" s="7" t="s">
        <v>9</v>
      </c>
      <c r="H20" s="6" t="s">
        <v>9</v>
      </c>
      <c r="I20" s="7" t="s">
        <v>9</v>
      </c>
      <c r="J20" s="6" t="s">
        <v>9</v>
      </c>
      <c r="K20" s="7" t="s">
        <v>9</v>
      </c>
      <c r="L20" s="7" t="s">
        <v>9</v>
      </c>
    </row>
    <row r="21" spans="1:12" x14ac:dyDescent="0.25">
      <c r="A21" s="24" t="s">
        <v>19</v>
      </c>
      <c r="B21" s="6">
        <v>4</v>
      </c>
      <c r="C21" s="9">
        <f t="shared" ref="C21:C35" si="13">B21/26</f>
        <v>0.15384615384615385</v>
      </c>
      <c r="D21" s="6">
        <v>5</v>
      </c>
      <c r="E21" s="9">
        <f t="shared" ref="E21:E35" si="14">D21/21</f>
        <v>0.23809523809523808</v>
      </c>
      <c r="F21" s="6">
        <v>4</v>
      </c>
      <c r="G21" s="9">
        <f t="shared" ref="G21:G35" si="15">F21/27</f>
        <v>0.14814814814814814</v>
      </c>
      <c r="H21" s="6">
        <v>6</v>
      </c>
      <c r="I21" s="9">
        <f t="shared" ref="I21:I35" si="16">H21/24</f>
        <v>0.25</v>
      </c>
      <c r="J21" s="8">
        <v>7</v>
      </c>
      <c r="K21" s="9">
        <f t="shared" ref="K21:K35" si="17">J21/29</f>
        <v>0.2413793103448276</v>
      </c>
      <c r="L21" s="9">
        <f t="shared" si="8"/>
        <v>0.42857142857142855</v>
      </c>
    </row>
    <row r="22" spans="1:12" x14ac:dyDescent="0.25">
      <c r="A22" s="24" t="s">
        <v>20</v>
      </c>
      <c r="B22" s="6">
        <v>12</v>
      </c>
      <c r="C22" s="9">
        <f t="shared" si="13"/>
        <v>0.46153846153846156</v>
      </c>
      <c r="D22" s="6">
        <v>9</v>
      </c>
      <c r="E22" s="9">
        <f t="shared" si="14"/>
        <v>0.42857142857142855</v>
      </c>
      <c r="F22" s="6">
        <v>13</v>
      </c>
      <c r="G22" s="9">
        <f t="shared" si="15"/>
        <v>0.48148148148148145</v>
      </c>
      <c r="H22" s="6">
        <v>15</v>
      </c>
      <c r="I22" s="9">
        <f t="shared" si="16"/>
        <v>0.625</v>
      </c>
      <c r="J22" s="8">
        <v>15</v>
      </c>
      <c r="K22" s="9">
        <f t="shared" si="17"/>
        <v>0.51724137931034486</v>
      </c>
      <c r="L22" s="9">
        <f t="shared" si="8"/>
        <v>0.2</v>
      </c>
    </row>
    <row r="23" spans="1:12" x14ac:dyDescent="0.25">
      <c r="A23" s="24" t="s">
        <v>21</v>
      </c>
      <c r="B23" s="6">
        <v>10</v>
      </c>
      <c r="C23" s="9">
        <f t="shared" si="13"/>
        <v>0.38461538461538464</v>
      </c>
      <c r="D23" s="6">
        <v>7</v>
      </c>
      <c r="E23" s="9">
        <f t="shared" si="14"/>
        <v>0.33333333333333331</v>
      </c>
      <c r="F23" s="6">
        <v>10</v>
      </c>
      <c r="G23" s="9">
        <f t="shared" si="15"/>
        <v>0.37037037037037035</v>
      </c>
      <c r="H23" s="6">
        <v>3</v>
      </c>
      <c r="I23" s="9">
        <f t="shared" si="16"/>
        <v>0.125</v>
      </c>
      <c r="J23" s="8">
        <v>7</v>
      </c>
      <c r="K23" s="9">
        <f t="shared" si="17"/>
        <v>0.2413793103448276</v>
      </c>
      <c r="L23" s="9">
        <f t="shared" si="8"/>
        <v>-0.42857142857142855</v>
      </c>
    </row>
    <row r="24" spans="1:12" x14ac:dyDescent="0.25">
      <c r="A24" s="35" t="s">
        <v>5</v>
      </c>
      <c r="B24" s="10">
        <f>SUM(B20:B23)</f>
        <v>26</v>
      </c>
      <c r="C24" s="9">
        <f t="shared" si="13"/>
        <v>1</v>
      </c>
      <c r="D24" s="10">
        <f t="shared" ref="D24:J24" si="18">SUM(D20:D23)</f>
        <v>21</v>
      </c>
      <c r="E24" s="9">
        <f t="shared" si="14"/>
        <v>1</v>
      </c>
      <c r="F24" s="10">
        <f t="shared" si="18"/>
        <v>27</v>
      </c>
      <c r="G24" s="9">
        <f t="shared" si="15"/>
        <v>1</v>
      </c>
      <c r="H24" s="10">
        <f t="shared" si="18"/>
        <v>24</v>
      </c>
      <c r="I24" s="9">
        <f t="shared" si="16"/>
        <v>1</v>
      </c>
      <c r="J24" s="10">
        <f t="shared" si="18"/>
        <v>29</v>
      </c>
      <c r="K24" s="9">
        <f t="shared" si="17"/>
        <v>1</v>
      </c>
      <c r="L24" s="9">
        <f t="shared" si="8"/>
        <v>0.10344827586206896</v>
      </c>
    </row>
    <row r="25" spans="1:12" ht="30" x14ac:dyDescent="0.25">
      <c r="A25" s="36" t="s">
        <v>22</v>
      </c>
      <c r="B25" s="40" t="s">
        <v>73</v>
      </c>
      <c r="C25" s="40"/>
      <c r="D25" s="40" t="s">
        <v>74</v>
      </c>
      <c r="E25" s="40"/>
      <c r="F25" s="40" t="s">
        <v>75</v>
      </c>
      <c r="G25" s="40"/>
      <c r="H25" s="40" t="s">
        <v>76</v>
      </c>
      <c r="I25" s="40"/>
      <c r="J25" s="40" t="s">
        <v>77</v>
      </c>
      <c r="K25" s="40"/>
      <c r="L25" s="5" t="s">
        <v>1</v>
      </c>
    </row>
    <row r="26" spans="1:12" x14ac:dyDescent="0.25">
      <c r="A26" s="24" t="s">
        <v>23</v>
      </c>
      <c r="B26" s="6">
        <v>7</v>
      </c>
      <c r="C26" s="9">
        <f t="shared" si="13"/>
        <v>0.26923076923076922</v>
      </c>
      <c r="D26" s="6">
        <v>4</v>
      </c>
      <c r="E26" s="9">
        <f t="shared" si="14"/>
        <v>0.19047619047619047</v>
      </c>
      <c r="F26" s="6">
        <v>5</v>
      </c>
      <c r="G26" s="9">
        <f t="shared" si="15"/>
        <v>0.18518518518518517</v>
      </c>
      <c r="H26" s="6">
        <v>4</v>
      </c>
      <c r="I26" s="9">
        <f t="shared" si="16"/>
        <v>0.16666666666666666</v>
      </c>
      <c r="J26" s="8">
        <v>9</v>
      </c>
      <c r="K26" s="9">
        <f t="shared" si="17"/>
        <v>0.31034482758620691</v>
      </c>
      <c r="L26" s="9">
        <f t="shared" si="8"/>
        <v>0.22222222222222221</v>
      </c>
    </row>
    <row r="27" spans="1:12" x14ac:dyDescent="0.25">
      <c r="A27" s="24" t="s">
        <v>24</v>
      </c>
      <c r="B27" s="6">
        <v>3</v>
      </c>
      <c r="C27" s="9">
        <f t="shared" si="13"/>
        <v>0.11538461538461539</v>
      </c>
      <c r="D27" s="6">
        <v>3</v>
      </c>
      <c r="E27" s="9">
        <f t="shared" si="14"/>
        <v>0.14285714285714285</v>
      </c>
      <c r="F27" s="6">
        <v>3</v>
      </c>
      <c r="G27" s="9">
        <f t="shared" si="15"/>
        <v>0.1111111111111111</v>
      </c>
      <c r="H27" s="6">
        <v>2</v>
      </c>
      <c r="I27" s="9">
        <f t="shared" si="16"/>
        <v>8.3333333333333329E-2</v>
      </c>
      <c r="J27" s="8">
        <v>2</v>
      </c>
      <c r="K27" s="9">
        <f t="shared" si="17"/>
        <v>6.8965517241379309E-2</v>
      </c>
      <c r="L27" s="9">
        <f t="shared" si="8"/>
        <v>-0.5</v>
      </c>
    </row>
    <row r="28" spans="1:12" x14ac:dyDescent="0.25">
      <c r="A28" s="24" t="s">
        <v>25</v>
      </c>
      <c r="B28" s="6">
        <v>5</v>
      </c>
      <c r="C28" s="9">
        <f t="shared" si="13"/>
        <v>0.19230769230769232</v>
      </c>
      <c r="D28" s="6">
        <v>3</v>
      </c>
      <c r="E28" s="9">
        <f t="shared" si="14"/>
        <v>0.14285714285714285</v>
      </c>
      <c r="F28" s="6">
        <v>4</v>
      </c>
      <c r="G28" s="9">
        <f t="shared" si="15"/>
        <v>0.14814814814814814</v>
      </c>
      <c r="H28" s="6">
        <v>5</v>
      </c>
      <c r="I28" s="9">
        <f t="shared" si="16"/>
        <v>0.20833333333333334</v>
      </c>
      <c r="J28" s="8">
        <v>4</v>
      </c>
      <c r="K28" s="9">
        <f t="shared" si="17"/>
        <v>0.13793103448275862</v>
      </c>
      <c r="L28" s="9">
        <f t="shared" si="8"/>
        <v>-0.25</v>
      </c>
    </row>
    <row r="29" spans="1:12" x14ac:dyDescent="0.25">
      <c r="A29" s="24" t="s">
        <v>26</v>
      </c>
      <c r="B29" s="6">
        <v>1</v>
      </c>
      <c r="C29" s="9">
        <f t="shared" si="13"/>
        <v>3.8461538461538464E-2</v>
      </c>
      <c r="D29" s="6">
        <v>2</v>
      </c>
      <c r="E29" s="9">
        <f t="shared" si="14"/>
        <v>9.5238095238095233E-2</v>
      </c>
      <c r="F29" s="6">
        <v>2</v>
      </c>
      <c r="G29" s="9">
        <f t="shared" si="15"/>
        <v>7.407407407407407E-2</v>
      </c>
      <c r="H29" s="6">
        <v>2</v>
      </c>
      <c r="I29" s="9">
        <f t="shared" si="16"/>
        <v>8.3333333333333329E-2</v>
      </c>
      <c r="J29" s="8">
        <v>2</v>
      </c>
      <c r="K29" s="9">
        <f t="shared" si="17"/>
        <v>6.8965517241379309E-2</v>
      </c>
      <c r="L29" s="9">
        <f t="shared" si="8"/>
        <v>0.5</v>
      </c>
    </row>
    <row r="30" spans="1:12" x14ac:dyDescent="0.25">
      <c r="A30" s="24" t="s">
        <v>27</v>
      </c>
      <c r="B30" s="6">
        <v>10</v>
      </c>
      <c r="C30" s="9">
        <f t="shared" si="13"/>
        <v>0.38461538461538464</v>
      </c>
      <c r="D30" s="6">
        <v>9</v>
      </c>
      <c r="E30" s="9">
        <f t="shared" si="14"/>
        <v>0.42857142857142855</v>
      </c>
      <c r="F30" s="6">
        <v>13</v>
      </c>
      <c r="G30" s="9">
        <f t="shared" si="15"/>
        <v>0.48148148148148145</v>
      </c>
      <c r="H30" s="6">
        <v>11</v>
      </c>
      <c r="I30" s="9">
        <f t="shared" si="16"/>
        <v>0.45833333333333331</v>
      </c>
      <c r="J30" s="8">
        <v>12</v>
      </c>
      <c r="K30" s="9">
        <f t="shared" si="17"/>
        <v>0.41379310344827586</v>
      </c>
      <c r="L30" s="9">
        <f t="shared" si="8"/>
        <v>0.16666666666666666</v>
      </c>
    </row>
    <row r="31" spans="1:12" x14ac:dyDescent="0.25">
      <c r="A31" s="35" t="s">
        <v>5</v>
      </c>
      <c r="B31" s="10">
        <f>SUM(B26:B30)</f>
        <v>26</v>
      </c>
      <c r="C31" s="9">
        <f t="shared" si="13"/>
        <v>1</v>
      </c>
      <c r="D31" s="10">
        <f t="shared" ref="D31:J31" si="19">SUM(D26:D30)</f>
        <v>21</v>
      </c>
      <c r="E31" s="9">
        <f t="shared" si="14"/>
        <v>1</v>
      </c>
      <c r="F31" s="10">
        <f t="shared" si="19"/>
        <v>27</v>
      </c>
      <c r="G31" s="9">
        <f t="shared" si="15"/>
        <v>1</v>
      </c>
      <c r="H31" s="10">
        <f t="shared" si="19"/>
        <v>24</v>
      </c>
      <c r="I31" s="9">
        <f t="shared" si="16"/>
        <v>1</v>
      </c>
      <c r="J31" s="10">
        <f t="shared" si="19"/>
        <v>29</v>
      </c>
      <c r="K31" s="9">
        <f t="shared" si="17"/>
        <v>1</v>
      </c>
      <c r="L31" s="9">
        <f t="shared" si="8"/>
        <v>0.10344827586206896</v>
      </c>
    </row>
    <row r="32" spans="1:12" ht="30" x14ac:dyDescent="0.25">
      <c r="A32" s="28" t="s">
        <v>28</v>
      </c>
      <c r="B32" s="40" t="s">
        <v>73</v>
      </c>
      <c r="C32" s="40"/>
      <c r="D32" s="40" t="s">
        <v>74</v>
      </c>
      <c r="E32" s="40"/>
      <c r="F32" s="40" t="s">
        <v>75</v>
      </c>
      <c r="G32" s="40"/>
      <c r="H32" s="40" t="s">
        <v>76</v>
      </c>
      <c r="I32" s="40"/>
      <c r="J32" s="40" t="s">
        <v>77</v>
      </c>
      <c r="K32" s="40"/>
      <c r="L32" s="5" t="s">
        <v>1</v>
      </c>
    </row>
    <row r="33" spans="1:12" ht="30" x14ac:dyDescent="0.25">
      <c r="A33" s="37" t="s">
        <v>72</v>
      </c>
      <c r="B33" s="6">
        <v>23</v>
      </c>
      <c r="C33" s="9">
        <f t="shared" si="13"/>
        <v>0.88461538461538458</v>
      </c>
      <c r="D33" s="6">
        <v>20</v>
      </c>
      <c r="E33" s="9">
        <f t="shared" si="14"/>
        <v>0.95238095238095233</v>
      </c>
      <c r="F33" s="6">
        <v>26</v>
      </c>
      <c r="G33" s="9">
        <f t="shared" si="15"/>
        <v>0.96296296296296291</v>
      </c>
      <c r="H33" s="6">
        <v>23</v>
      </c>
      <c r="I33" s="9">
        <f t="shared" si="16"/>
        <v>0.95833333333333337</v>
      </c>
      <c r="J33" s="8">
        <v>27</v>
      </c>
      <c r="K33" s="9">
        <f t="shared" si="17"/>
        <v>0.93103448275862066</v>
      </c>
      <c r="L33" s="9">
        <f t="shared" si="8"/>
        <v>0.14814814814814814</v>
      </c>
    </row>
    <row r="34" spans="1:12" x14ac:dyDescent="0.25">
      <c r="A34" s="24" t="s">
        <v>29</v>
      </c>
      <c r="B34" s="6">
        <v>3</v>
      </c>
      <c r="C34" s="9">
        <f t="shared" si="13"/>
        <v>0.11538461538461539</v>
      </c>
      <c r="D34" s="6">
        <v>1</v>
      </c>
      <c r="E34" s="9">
        <f t="shared" si="14"/>
        <v>4.7619047619047616E-2</v>
      </c>
      <c r="F34" s="6">
        <v>1</v>
      </c>
      <c r="G34" s="9">
        <f t="shared" si="15"/>
        <v>3.7037037037037035E-2</v>
      </c>
      <c r="H34" s="6">
        <v>1</v>
      </c>
      <c r="I34" s="9">
        <f t="shared" si="16"/>
        <v>4.1666666666666664E-2</v>
      </c>
      <c r="J34" s="8">
        <v>2</v>
      </c>
      <c r="K34" s="9">
        <f t="shared" si="17"/>
        <v>6.8965517241379309E-2</v>
      </c>
      <c r="L34" s="9">
        <f t="shared" si="8"/>
        <v>-0.5</v>
      </c>
    </row>
    <row r="35" spans="1:12" x14ac:dyDescent="0.25">
      <c r="A35" s="35" t="s">
        <v>5</v>
      </c>
      <c r="B35" s="10">
        <f>SUM(B33:B34)</f>
        <v>26</v>
      </c>
      <c r="C35" s="9">
        <f t="shared" si="13"/>
        <v>1</v>
      </c>
      <c r="D35" s="10">
        <f t="shared" ref="D35:J35" si="20">SUM(D33:D34)</f>
        <v>21</v>
      </c>
      <c r="E35" s="9">
        <f t="shared" si="14"/>
        <v>1</v>
      </c>
      <c r="F35" s="10">
        <f t="shared" si="20"/>
        <v>27</v>
      </c>
      <c r="G35" s="9">
        <f t="shared" si="15"/>
        <v>1</v>
      </c>
      <c r="H35" s="10">
        <f t="shared" si="20"/>
        <v>24</v>
      </c>
      <c r="I35" s="9">
        <f t="shared" si="16"/>
        <v>1</v>
      </c>
      <c r="J35" s="10">
        <f t="shared" si="20"/>
        <v>29</v>
      </c>
      <c r="K35" s="9">
        <f t="shared" si="17"/>
        <v>1</v>
      </c>
      <c r="L35" s="9">
        <f t="shared" si="8"/>
        <v>0.10344827586206896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workbookViewId="0">
      <selection activeCell="B23" sqref="B23:B27"/>
    </sheetView>
  </sheetViews>
  <sheetFormatPr defaultRowHeight="15" x14ac:dyDescent="0.25"/>
  <cols>
    <col min="1" max="1" width="38.140625" style="25" customWidth="1"/>
    <col min="2" max="2" width="18.5703125" style="11" customWidth="1"/>
    <col min="3" max="8" width="13.140625" style="11" customWidth="1"/>
  </cols>
  <sheetData>
    <row r="1" spans="1:8" x14ac:dyDescent="0.25">
      <c r="A1" s="41" t="s">
        <v>35</v>
      </c>
      <c r="B1" s="41"/>
      <c r="C1" s="41"/>
      <c r="D1" s="41"/>
      <c r="E1" s="41"/>
      <c r="F1" s="41"/>
      <c r="G1" s="41"/>
      <c r="H1" s="41"/>
    </row>
    <row r="2" spans="1:8" x14ac:dyDescent="0.25">
      <c r="A2" s="44"/>
      <c r="B2" s="44"/>
      <c r="C2" s="44"/>
      <c r="D2" s="44"/>
      <c r="E2" s="44"/>
      <c r="F2" s="44"/>
      <c r="G2" s="44"/>
      <c r="H2" s="44"/>
    </row>
    <row r="3" spans="1:8" ht="30" x14ac:dyDescent="0.25">
      <c r="A3" s="30" t="s">
        <v>31</v>
      </c>
      <c r="B3" s="4" t="s">
        <v>32</v>
      </c>
      <c r="C3" s="12" t="s">
        <v>64</v>
      </c>
      <c r="D3" s="12" t="s">
        <v>65</v>
      </c>
      <c r="E3" s="12" t="s">
        <v>66</v>
      </c>
      <c r="F3" s="12" t="s">
        <v>67</v>
      </c>
      <c r="G3" s="12" t="s">
        <v>33</v>
      </c>
      <c r="H3" s="12" t="s">
        <v>68</v>
      </c>
    </row>
    <row r="4" spans="1:8" x14ac:dyDescent="0.25">
      <c r="A4" s="45" t="s">
        <v>36</v>
      </c>
      <c r="B4" s="3" t="s">
        <v>73</v>
      </c>
      <c r="C4" s="3">
        <v>26</v>
      </c>
      <c r="D4" s="3">
        <v>23</v>
      </c>
      <c r="E4" s="32">
        <v>0.88461538461538458</v>
      </c>
      <c r="F4" s="3">
        <v>21</v>
      </c>
      <c r="G4" s="32">
        <v>0.80769230769230771</v>
      </c>
      <c r="H4" s="33" t="s">
        <v>9</v>
      </c>
    </row>
    <row r="5" spans="1:8" x14ac:dyDescent="0.25">
      <c r="A5" s="46"/>
      <c r="B5" s="3" t="s">
        <v>74</v>
      </c>
      <c r="C5" s="8">
        <v>21</v>
      </c>
      <c r="D5" s="8">
        <v>20</v>
      </c>
      <c r="E5" s="13">
        <v>0.95238095238095233</v>
      </c>
      <c r="F5" s="8">
        <v>18</v>
      </c>
      <c r="G5" s="13">
        <v>0.8571428571428571</v>
      </c>
      <c r="H5" s="14" t="s">
        <v>9</v>
      </c>
    </row>
    <row r="6" spans="1:8" x14ac:dyDescent="0.25">
      <c r="A6" s="46"/>
      <c r="B6" s="3" t="s">
        <v>75</v>
      </c>
      <c r="C6" s="8">
        <v>28</v>
      </c>
      <c r="D6" s="8">
        <v>23</v>
      </c>
      <c r="E6" s="13">
        <v>0.8214285714285714</v>
      </c>
      <c r="F6" s="8">
        <v>17</v>
      </c>
      <c r="G6" s="13">
        <v>0.6071428571428571</v>
      </c>
      <c r="H6" s="14" t="s">
        <v>9</v>
      </c>
    </row>
    <row r="7" spans="1:8" x14ac:dyDescent="0.25">
      <c r="A7" s="46"/>
      <c r="B7" s="3" t="s">
        <v>76</v>
      </c>
      <c r="C7" s="8">
        <v>24</v>
      </c>
      <c r="D7" s="8">
        <v>24</v>
      </c>
      <c r="E7" s="13">
        <v>1</v>
      </c>
      <c r="F7" s="8">
        <v>22</v>
      </c>
      <c r="G7" s="13">
        <v>0.91666666666666663</v>
      </c>
      <c r="H7" s="14" t="s">
        <v>9</v>
      </c>
    </row>
    <row r="8" spans="1:8" x14ac:dyDescent="0.25">
      <c r="A8" s="47"/>
      <c r="B8" s="3" t="s">
        <v>77</v>
      </c>
      <c r="C8" s="8">
        <v>35</v>
      </c>
      <c r="D8" s="8">
        <v>31</v>
      </c>
      <c r="E8" s="13">
        <v>0.88571428571428568</v>
      </c>
      <c r="F8" s="8">
        <v>29</v>
      </c>
      <c r="G8" s="13">
        <v>0.82857142857142863</v>
      </c>
      <c r="H8" s="14" t="s">
        <v>9</v>
      </c>
    </row>
    <row r="10" spans="1:8" ht="30" x14ac:dyDescent="0.25">
      <c r="A10" s="28" t="s">
        <v>34</v>
      </c>
      <c r="B10" s="4" t="s">
        <v>32</v>
      </c>
      <c r="C10" s="12" t="s">
        <v>64</v>
      </c>
      <c r="D10" s="12" t="s">
        <v>65</v>
      </c>
      <c r="E10" s="12" t="s">
        <v>66</v>
      </c>
      <c r="F10" s="12" t="s">
        <v>67</v>
      </c>
      <c r="G10" s="12" t="s">
        <v>33</v>
      </c>
      <c r="H10" s="12" t="s">
        <v>68</v>
      </c>
    </row>
    <row r="11" spans="1:8" x14ac:dyDescent="0.25">
      <c r="A11" s="48" t="s">
        <v>78</v>
      </c>
      <c r="B11" s="3" t="s">
        <v>73</v>
      </c>
      <c r="C11" s="8">
        <v>3</v>
      </c>
      <c r="D11" s="8">
        <v>3</v>
      </c>
      <c r="E11" s="13">
        <v>1</v>
      </c>
      <c r="F11" s="8">
        <v>3</v>
      </c>
      <c r="G11" s="13">
        <v>1</v>
      </c>
      <c r="H11" s="14">
        <v>4</v>
      </c>
    </row>
    <row r="12" spans="1:8" x14ac:dyDescent="0.25">
      <c r="A12" s="48"/>
      <c r="B12" s="3" t="s">
        <v>74</v>
      </c>
      <c r="C12" s="8">
        <v>3</v>
      </c>
      <c r="D12" s="8">
        <v>3</v>
      </c>
      <c r="E12" s="13">
        <v>1</v>
      </c>
      <c r="F12" s="8">
        <v>3</v>
      </c>
      <c r="G12" s="13">
        <v>1</v>
      </c>
      <c r="H12" s="14">
        <v>4</v>
      </c>
    </row>
    <row r="13" spans="1:8" x14ac:dyDescent="0.25">
      <c r="A13" s="48"/>
      <c r="B13" s="3" t="s">
        <v>75</v>
      </c>
      <c r="C13" s="8" t="s">
        <v>9</v>
      </c>
      <c r="D13" s="8" t="s">
        <v>9</v>
      </c>
      <c r="E13" s="13" t="s">
        <v>9</v>
      </c>
      <c r="F13" s="8" t="s">
        <v>9</v>
      </c>
      <c r="G13" s="13" t="s">
        <v>9</v>
      </c>
      <c r="H13" s="14" t="s">
        <v>9</v>
      </c>
    </row>
    <row r="14" spans="1:8" x14ac:dyDescent="0.25">
      <c r="A14" s="48"/>
      <c r="B14" s="3" t="s">
        <v>76</v>
      </c>
      <c r="C14" s="8" t="s">
        <v>9</v>
      </c>
      <c r="D14" s="8" t="s">
        <v>9</v>
      </c>
      <c r="E14" s="13" t="s">
        <v>9</v>
      </c>
      <c r="F14" s="8" t="s">
        <v>9</v>
      </c>
      <c r="G14" s="13" t="s">
        <v>9</v>
      </c>
      <c r="H14" s="14" t="s">
        <v>9</v>
      </c>
    </row>
    <row r="15" spans="1:8" x14ac:dyDescent="0.25">
      <c r="A15" s="48"/>
      <c r="B15" s="3" t="s">
        <v>77</v>
      </c>
      <c r="C15" s="8" t="s">
        <v>9</v>
      </c>
      <c r="D15" s="8" t="s">
        <v>9</v>
      </c>
      <c r="E15" s="13" t="s">
        <v>9</v>
      </c>
      <c r="F15" s="8" t="s">
        <v>9</v>
      </c>
      <c r="G15" s="13" t="s">
        <v>9</v>
      </c>
      <c r="H15" s="14" t="s">
        <v>9</v>
      </c>
    </row>
    <row r="16" spans="1:8" ht="30" x14ac:dyDescent="0.25">
      <c r="A16" s="31"/>
      <c r="B16" s="4" t="s">
        <v>32</v>
      </c>
      <c r="C16" s="12" t="s">
        <v>64</v>
      </c>
      <c r="D16" s="12" t="s">
        <v>65</v>
      </c>
      <c r="E16" s="12" t="s">
        <v>66</v>
      </c>
      <c r="F16" s="12" t="s">
        <v>67</v>
      </c>
      <c r="G16" s="12" t="s">
        <v>33</v>
      </c>
      <c r="H16" s="12" t="s">
        <v>68</v>
      </c>
    </row>
    <row r="17" spans="1:8" x14ac:dyDescent="0.25">
      <c r="A17" s="48" t="s">
        <v>37</v>
      </c>
      <c r="B17" s="3" t="s">
        <v>73</v>
      </c>
      <c r="C17" s="8">
        <v>19</v>
      </c>
      <c r="D17" s="8">
        <v>16</v>
      </c>
      <c r="E17" s="13">
        <v>0.84210526315789469</v>
      </c>
      <c r="F17" s="8">
        <v>15</v>
      </c>
      <c r="G17" s="13">
        <v>0.78947368421052633</v>
      </c>
      <c r="H17" s="14">
        <v>3.5625</v>
      </c>
    </row>
    <row r="18" spans="1:8" x14ac:dyDescent="0.25">
      <c r="A18" s="48"/>
      <c r="B18" s="3" t="s">
        <v>74</v>
      </c>
      <c r="C18" s="8">
        <v>11</v>
      </c>
      <c r="D18" s="8">
        <v>10</v>
      </c>
      <c r="E18" s="13">
        <v>0.90909090909090906</v>
      </c>
      <c r="F18" s="8">
        <v>8</v>
      </c>
      <c r="G18" s="13">
        <v>0.72727272727272729</v>
      </c>
      <c r="H18" s="14">
        <v>3</v>
      </c>
    </row>
    <row r="19" spans="1:8" x14ac:dyDescent="0.25">
      <c r="A19" s="48"/>
      <c r="B19" s="3" t="s">
        <v>75</v>
      </c>
      <c r="C19" s="8">
        <v>12</v>
      </c>
      <c r="D19" s="8">
        <v>9</v>
      </c>
      <c r="E19" s="13">
        <v>0.75</v>
      </c>
      <c r="F19" s="8">
        <v>5</v>
      </c>
      <c r="G19" s="13">
        <v>0.41666666666666669</v>
      </c>
      <c r="H19" s="14">
        <v>2.1111111111111112</v>
      </c>
    </row>
    <row r="20" spans="1:8" x14ac:dyDescent="0.25">
      <c r="A20" s="48"/>
      <c r="B20" s="3" t="s">
        <v>76</v>
      </c>
      <c r="C20" s="8">
        <v>13</v>
      </c>
      <c r="D20" s="8">
        <v>13</v>
      </c>
      <c r="E20" s="13">
        <v>1</v>
      </c>
      <c r="F20" s="8">
        <v>12</v>
      </c>
      <c r="G20" s="13">
        <v>0.92307692307692313</v>
      </c>
      <c r="H20" s="14">
        <v>3.3846153846153846</v>
      </c>
    </row>
    <row r="21" spans="1:8" x14ac:dyDescent="0.25">
      <c r="A21" s="48"/>
      <c r="B21" s="3" t="s">
        <v>77</v>
      </c>
      <c r="C21" s="8">
        <v>12</v>
      </c>
      <c r="D21" s="8">
        <v>10</v>
      </c>
      <c r="E21" s="13">
        <v>0.83333333333333337</v>
      </c>
      <c r="F21" s="8">
        <v>8</v>
      </c>
      <c r="G21" s="13">
        <v>0.66666666666666663</v>
      </c>
      <c r="H21" s="14">
        <v>2.8</v>
      </c>
    </row>
    <row r="22" spans="1:8" ht="30" x14ac:dyDescent="0.25">
      <c r="A22" s="39"/>
      <c r="B22" s="38" t="s">
        <v>32</v>
      </c>
      <c r="C22" s="12" t="s">
        <v>64</v>
      </c>
      <c r="D22" s="12" t="s">
        <v>65</v>
      </c>
      <c r="E22" s="12" t="s">
        <v>66</v>
      </c>
      <c r="F22" s="12" t="s">
        <v>67</v>
      </c>
      <c r="G22" s="12" t="s">
        <v>33</v>
      </c>
      <c r="H22" s="12" t="s">
        <v>68</v>
      </c>
    </row>
    <row r="23" spans="1:8" x14ac:dyDescent="0.25">
      <c r="A23" s="48" t="s">
        <v>38</v>
      </c>
      <c r="B23" s="3" t="s">
        <v>73</v>
      </c>
      <c r="C23" s="8" t="s">
        <v>9</v>
      </c>
      <c r="D23" s="8" t="s">
        <v>9</v>
      </c>
      <c r="E23" s="13" t="s">
        <v>9</v>
      </c>
      <c r="F23" s="8" t="s">
        <v>9</v>
      </c>
      <c r="G23" s="13" t="s">
        <v>9</v>
      </c>
      <c r="H23" s="14" t="s">
        <v>9</v>
      </c>
    </row>
    <row r="24" spans="1:8" x14ac:dyDescent="0.25">
      <c r="A24" s="48"/>
      <c r="B24" s="3" t="s">
        <v>74</v>
      </c>
      <c r="C24" s="8" t="s">
        <v>9</v>
      </c>
      <c r="D24" s="8" t="s">
        <v>9</v>
      </c>
      <c r="E24" s="13" t="s">
        <v>9</v>
      </c>
      <c r="F24" s="8" t="s">
        <v>9</v>
      </c>
      <c r="G24" s="13" t="s">
        <v>9</v>
      </c>
      <c r="H24" s="14" t="s">
        <v>9</v>
      </c>
    </row>
    <row r="25" spans="1:8" x14ac:dyDescent="0.25">
      <c r="A25" s="48"/>
      <c r="B25" s="3" t="s">
        <v>75</v>
      </c>
      <c r="C25" s="8">
        <v>12</v>
      </c>
      <c r="D25" s="8">
        <v>10</v>
      </c>
      <c r="E25" s="13">
        <v>0.83333333333333337</v>
      </c>
      <c r="F25" s="8">
        <v>8</v>
      </c>
      <c r="G25" s="13">
        <v>0.66666666666666663</v>
      </c>
      <c r="H25" s="14">
        <v>3.1</v>
      </c>
    </row>
    <row r="26" spans="1:8" x14ac:dyDescent="0.25">
      <c r="A26" s="48"/>
      <c r="B26" s="3" t="s">
        <v>76</v>
      </c>
      <c r="C26" s="8">
        <v>4</v>
      </c>
      <c r="D26" s="8">
        <v>4</v>
      </c>
      <c r="E26" s="13">
        <v>1</v>
      </c>
      <c r="F26" s="8">
        <v>3</v>
      </c>
      <c r="G26" s="13">
        <v>0.75</v>
      </c>
      <c r="H26" s="14">
        <v>2.75</v>
      </c>
    </row>
    <row r="27" spans="1:8" x14ac:dyDescent="0.25">
      <c r="A27" s="48"/>
      <c r="B27" s="3" t="s">
        <v>77</v>
      </c>
      <c r="C27" s="8">
        <v>7</v>
      </c>
      <c r="D27" s="8">
        <v>6</v>
      </c>
      <c r="E27" s="13">
        <v>0.8571428571428571</v>
      </c>
      <c r="F27" s="8">
        <v>6</v>
      </c>
      <c r="G27" s="13">
        <v>0.8571428571428571</v>
      </c>
      <c r="H27" s="14">
        <v>3.1666666666666665</v>
      </c>
    </row>
    <row r="28" spans="1:8" ht="30" x14ac:dyDescent="0.25">
      <c r="A28" s="31"/>
      <c r="B28" s="38" t="s">
        <v>32</v>
      </c>
      <c r="C28" s="12" t="s">
        <v>64</v>
      </c>
      <c r="D28" s="12" t="s">
        <v>65</v>
      </c>
      <c r="E28" s="12" t="s">
        <v>66</v>
      </c>
      <c r="F28" s="12" t="s">
        <v>67</v>
      </c>
      <c r="G28" s="12" t="s">
        <v>33</v>
      </c>
      <c r="H28" s="12" t="s">
        <v>68</v>
      </c>
    </row>
    <row r="29" spans="1:8" x14ac:dyDescent="0.25">
      <c r="A29" s="48" t="s">
        <v>79</v>
      </c>
      <c r="B29" s="3" t="s">
        <v>73</v>
      </c>
      <c r="C29" s="8">
        <v>4</v>
      </c>
      <c r="D29" s="8">
        <v>4</v>
      </c>
      <c r="E29" s="13">
        <v>1</v>
      </c>
      <c r="F29" s="8">
        <v>3</v>
      </c>
      <c r="G29" s="13">
        <v>0.75</v>
      </c>
      <c r="H29" s="14">
        <v>1.5</v>
      </c>
    </row>
    <row r="30" spans="1:8" x14ac:dyDescent="0.25">
      <c r="A30" s="48"/>
      <c r="B30" s="3" t="s">
        <v>74</v>
      </c>
      <c r="C30" s="8">
        <v>7</v>
      </c>
      <c r="D30" s="8">
        <v>7</v>
      </c>
      <c r="E30" s="13">
        <v>1</v>
      </c>
      <c r="F30" s="8">
        <v>7</v>
      </c>
      <c r="G30" s="13">
        <v>1</v>
      </c>
      <c r="H30" s="14">
        <v>3.7142857142857144</v>
      </c>
    </row>
    <row r="31" spans="1:8" x14ac:dyDescent="0.25">
      <c r="A31" s="48"/>
      <c r="B31" s="3" t="s">
        <v>75</v>
      </c>
      <c r="C31" s="8">
        <v>4</v>
      </c>
      <c r="D31" s="8">
        <v>4</v>
      </c>
      <c r="E31" s="13">
        <v>1</v>
      </c>
      <c r="F31" s="8">
        <v>4</v>
      </c>
      <c r="G31" s="13">
        <v>1</v>
      </c>
      <c r="H31" s="14">
        <v>3.5</v>
      </c>
    </row>
    <row r="32" spans="1:8" x14ac:dyDescent="0.25">
      <c r="A32" s="48"/>
      <c r="B32" s="3" t="s">
        <v>76</v>
      </c>
      <c r="C32" s="8">
        <v>7</v>
      </c>
      <c r="D32" s="8">
        <v>7</v>
      </c>
      <c r="E32" s="13">
        <v>1</v>
      </c>
      <c r="F32" s="8">
        <v>7</v>
      </c>
      <c r="G32" s="13">
        <v>1</v>
      </c>
      <c r="H32" s="14">
        <v>4</v>
      </c>
    </row>
    <row r="33" spans="1:8" x14ac:dyDescent="0.25">
      <c r="A33" s="48"/>
      <c r="B33" s="3" t="s">
        <v>77</v>
      </c>
      <c r="C33" s="8">
        <v>16</v>
      </c>
      <c r="D33" s="8">
        <v>15</v>
      </c>
      <c r="E33" s="13">
        <v>0.9375</v>
      </c>
      <c r="F33" s="8">
        <v>15</v>
      </c>
      <c r="G33" s="13">
        <v>0.9375</v>
      </c>
      <c r="H33" s="14">
        <v>3.6666666666666665</v>
      </c>
    </row>
  </sheetData>
  <mergeCells count="6">
    <mergeCell ref="A29:A33"/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B2" sqref="B2:B6"/>
    </sheetView>
  </sheetViews>
  <sheetFormatPr defaultRowHeight="15" x14ac:dyDescent="0.25"/>
  <cols>
    <col min="1" max="1" width="16.28515625" style="25" customWidth="1"/>
    <col min="2" max="2" width="13.7109375" style="29" customWidth="1"/>
    <col min="3" max="4" width="13.7109375" style="11" customWidth="1"/>
    <col min="5" max="5" width="13.7109375" style="61" customWidth="1"/>
    <col min="6" max="6" width="13.7109375" style="11" customWidth="1"/>
    <col min="7" max="7" width="13.7109375" style="61" customWidth="1"/>
    <col min="8" max="8" width="13.7109375" style="62" customWidth="1"/>
  </cols>
  <sheetData>
    <row r="1" spans="1:8" ht="30" x14ac:dyDescent="0.25">
      <c r="A1" s="28" t="s">
        <v>39</v>
      </c>
      <c r="B1" s="4" t="s">
        <v>32</v>
      </c>
      <c r="C1" s="12" t="s">
        <v>64</v>
      </c>
      <c r="D1" s="12" t="s">
        <v>65</v>
      </c>
      <c r="E1" s="12" t="s">
        <v>66</v>
      </c>
      <c r="F1" s="12" t="s">
        <v>67</v>
      </c>
      <c r="G1" s="12" t="s">
        <v>33</v>
      </c>
      <c r="H1" s="12" t="s">
        <v>68</v>
      </c>
    </row>
    <row r="2" spans="1:8" x14ac:dyDescent="0.25">
      <c r="A2" s="48" t="s">
        <v>40</v>
      </c>
      <c r="B2" s="3" t="s">
        <v>73</v>
      </c>
      <c r="C2" s="8">
        <v>26</v>
      </c>
      <c r="D2" s="8">
        <v>23</v>
      </c>
      <c r="E2" s="13">
        <v>0.88461538461538458</v>
      </c>
      <c r="F2" s="8">
        <v>21</v>
      </c>
      <c r="G2" s="56">
        <v>0.80769230769230771</v>
      </c>
      <c r="H2" s="57">
        <v>3.2608695652173911</v>
      </c>
    </row>
    <row r="3" spans="1:8" x14ac:dyDescent="0.25">
      <c r="A3" s="48"/>
      <c r="B3" s="3" t="s">
        <v>74</v>
      </c>
      <c r="C3" s="8">
        <v>21</v>
      </c>
      <c r="D3" s="8">
        <v>20</v>
      </c>
      <c r="E3" s="13">
        <v>0.95238095238095233</v>
      </c>
      <c r="F3" s="8">
        <v>18</v>
      </c>
      <c r="G3" s="56">
        <v>0.8571428571428571</v>
      </c>
      <c r="H3" s="57">
        <v>3.4</v>
      </c>
    </row>
    <row r="4" spans="1:8" x14ac:dyDescent="0.25">
      <c r="A4" s="48"/>
      <c r="B4" s="3" t="s">
        <v>75</v>
      </c>
      <c r="C4" s="8">
        <v>28</v>
      </c>
      <c r="D4" s="8">
        <v>23</v>
      </c>
      <c r="E4" s="13">
        <v>0.8214285714285714</v>
      </c>
      <c r="F4" s="8">
        <v>17</v>
      </c>
      <c r="G4" s="56">
        <v>0.6071428571428571</v>
      </c>
      <c r="H4" s="57">
        <v>2.7826086956521738</v>
      </c>
    </row>
    <row r="5" spans="1:8" x14ac:dyDescent="0.25">
      <c r="A5" s="48"/>
      <c r="B5" s="3" t="s">
        <v>76</v>
      </c>
      <c r="C5" s="8">
        <v>24</v>
      </c>
      <c r="D5" s="8">
        <v>24</v>
      </c>
      <c r="E5" s="13">
        <v>1</v>
      </c>
      <c r="F5" s="8">
        <v>22</v>
      </c>
      <c r="G5" s="56">
        <v>0.91666666666666663</v>
      </c>
      <c r="H5" s="57">
        <v>3.4583333333333335</v>
      </c>
    </row>
    <row r="6" spans="1:8" x14ac:dyDescent="0.25">
      <c r="A6" s="48"/>
      <c r="B6" s="3" t="s">
        <v>77</v>
      </c>
      <c r="C6" s="8">
        <v>35</v>
      </c>
      <c r="D6" s="8">
        <v>31</v>
      </c>
      <c r="E6" s="13">
        <v>0.88571428571428568</v>
      </c>
      <c r="F6" s="8">
        <v>29</v>
      </c>
      <c r="G6" s="56">
        <v>0.82857142857142863</v>
      </c>
      <c r="H6" s="57">
        <v>3.2903225806451615</v>
      </c>
    </row>
    <row r="7" spans="1:8" x14ac:dyDescent="0.25">
      <c r="A7" s="48" t="s">
        <v>41</v>
      </c>
      <c r="B7" s="3" t="s">
        <v>73</v>
      </c>
      <c r="C7" s="6" t="s">
        <v>9</v>
      </c>
      <c r="D7" s="6" t="s">
        <v>9</v>
      </c>
      <c r="E7" s="58" t="s">
        <v>9</v>
      </c>
      <c r="F7" s="6" t="s">
        <v>9</v>
      </c>
      <c r="G7" s="59" t="s">
        <v>9</v>
      </c>
      <c r="H7" s="60" t="s">
        <v>9</v>
      </c>
    </row>
    <row r="8" spans="1:8" x14ac:dyDescent="0.25">
      <c r="A8" s="48"/>
      <c r="B8" s="3" t="s">
        <v>74</v>
      </c>
      <c r="C8" s="6" t="s">
        <v>9</v>
      </c>
      <c r="D8" s="6" t="s">
        <v>9</v>
      </c>
      <c r="E8" s="58" t="s">
        <v>9</v>
      </c>
      <c r="F8" s="6" t="s">
        <v>9</v>
      </c>
      <c r="G8" s="59" t="s">
        <v>9</v>
      </c>
      <c r="H8" s="60" t="s">
        <v>9</v>
      </c>
    </row>
    <row r="9" spans="1:8" x14ac:dyDescent="0.25">
      <c r="A9" s="48"/>
      <c r="B9" s="3" t="s">
        <v>75</v>
      </c>
      <c r="C9" s="6" t="s">
        <v>9</v>
      </c>
      <c r="D9" s="6" t="s">
        <v>9</v>
      </c>
      <c r="E9" s="58" t="s">
        <v>9</v>
      </c>
      <c r="F9" s="6" t="s">
        <v>9</v>
      </c>
      <c r="G9" s="59" t="s">
        <v>9</v>
      </c>
      <c r="H9" s="60" t="s">
        <v>9</v>
      </c>
    </row>
    <row r="10" spans="1:8" x14ac:dyDescent="0.25">
      <c r="A10" s="48"/>
      <c r="B10" s="3" t="s">
        <v>76</v>
      </c>
      <c r="C10" s="6" t="s">
        <v>9</v>
      </c>
      <c r="D10" s="6" t="s">
        <v>9</v>
      </c>
      <c r="E10" s="58" t="s">
        <v>9</v>
      </c>
      <c r="F10" s="6" t="s">
        <v>9</v>
      </c>
      <c r="G10" s="59" t="s">
        <v>9</v>
      </c>
      <c r="H10" s="60" t="s">
        <v>9</v>
      </c>
    </row>
    <row r="11" spans="1:8" x14ac:dyDescent="0.25">
      <c r="A11" s="48"/>
      <c r="B11" s="3" t="s">
        <v>77</v>
      </c>
      <c r="C11" s="6" t="s">
        <v>9</v>
      </c>
      <c r="D11" s="6" t="s">
        <v>9</v>
      </c>
      <c r="E11" s="58" t="s">
        <v>9</v>
      </c>
      <c r="F11" s="6" t="s">
        <v>9</v>
      </c>
      <c r="G11" s="59" t="s">
        <v>9</v>
      </c>
      <c r="H11" s="60" t="s">
        <v>9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B13" sqref="B13:B57"/>
    </sheetView>
  </sheetViews>
  <sheetFormatPr defaultRowHeight="15" x14ac:dyDescent="0.25"/>
  <cols>
    <col min="1" max="1" width="14" style="25" customWidth="1"/>
    <col min="2" max="8" width="14" style="11" customWidth="1"/>
  </cols>
  <sheetData>
    <row r="1" spans="1:8" ht="30" x14ac:dyDescent="0.25">
      <c r="A1" s="28" t="s">
        <v>0</v>
      </c>
      <c r="B1" s="2" t="s">
        <v>32</v>
      </c>
      <c r="C1" s="12" t="s">
        <v>64</v>
      </c>
      <c r="D1" s="12" t="s">
        <v>65</v>
      </c>
      <c r="E1" s="12" t="s">
        <v>66</v>
      </c>
      <c r="F1" s="12" t="s">
        <v>67</v>
      </c>
      <c r="G1" s="12" t="s">
        <v>33</v>
      </c>
      <c r="H1" s="12" t="s">
        <v>68</v>
      </c>
    </row>
    <row r="2" spans="1:8" x14ac:dyDescent="0.25">
      <c r="A2" s="48" t="s">
        <v>2</v>
      </c>
      <c r="B2" s="3" t="s">
        <v>73</v>
      </c>
      <c r="C2" s="8">
        <v>5</v>
      </c>
      <c r="D2" s="8">
        <v>4</v>
      </c>
      <c r="E2" s="13">
        <v>0.8</v>
      </c>
      <c r="F2" s="8">
        <v>4</v>
      </c>
      <c r="G2" s="13">
        <v>0.8</v>
      </c>
      <c r="H2" s="14">
        <v>4</v>
      </c>
    </row>
    <row r="3" spans="1:8" x14ac:dyDescent="0.25">
      <c r="A3" s="48"/>
      <c r="B3" s="3" t="s">
        <v>74</v>
      </c>
      <c r="C3" s="8">
        <v>3</v>
      </c>
      <c r="D3" s="8">
        <v>3</v>
      </c>
      <c r="E3" s="13">
        <v>1</v>
      </c>
      <c r="F3" s="8">
        <v>3</v>
      </c>
      <c r="G3" s="13">
        <v>1</v>
      </c>
      <c r="H3" s="14">
        <v>4</v>
      </c>
    </row>
    <row r="4" spans="1:8" x14ac:dyDescent="0.25">
      <c r="A4" s="48"/>
      <c r="B4" s="3" t="s">
        <v>75</v>
      </c>
      <c r="C4" s="8">
        <v>4</v>
      </c>
      <c r="D4" s="8">
        <v>2</v>
      </c>
      <c r="E4" s="13">
        <v>0.5</v>
      </c>
      <c r="F4" s="8">
        <v>2</v>
      </c>
      <c r="G4" s="13">
        <v>0.5</v>
      </c>
      <c r="H4" s="14">
        <v>4</v>
      </c>
    </row>
    <row r="5" spans="1:8" x14ac:dyDescent="0.25">
      <c r="A5" s="48"/>
      <c r="B5" s="3" t="s">
        <v>76</v>
      </c>
      <c r="C5" s="8">
        <v>2</v>
      </c>
      <c r="D5" s="8">
        <v>2</v>
      </c>
      <c r="E5" s="13">
        <v>1</v>
      </c>
      <c r="F5" s="8">
        <v>1</v>
      </c>
      <c r="G5" s="13">
        <v>0.5</v>
      </c>
      <c r="H5" s="14">
        <v>2.5</v>
      </c>
    </row>
    <row r="6" spans="1:8" x14ac:dyDescent="0.25">
      <c r="A6" s="48"/>
      <c r="B6" s="3" t="s">
        <v>77</v>
      </c>
      <c r="C6" s="8">
        <v>6</v>
      </c>
      <c r="D6" s="8">
        <v>6</v>
      </c>
      <c r="E6" s="13">
        <v>1</v>
      </c>
      <c r="F6" s="8">
        <v>5</v>
      </c>
      <c r="G6" s="13">
        <v>0.83333333333333337</v>
      </c>
      <c r="H6" s="14">
        <v>2.8333333333333335</v>
      </c>
    </row>
    <row r="7" spans="1:8" x14ac:dyDescent="0.25">
      <c r="A7" s="48" t="s">
        <v>3</v>
      </c>
      <c r="B7" s="3" t="s">
        <v>73</v>
      </c>
      <c r="C7" s="8">
        <v>21</v>
      </c>
      <c r="D7" s="8">
        <v>19</v>
      </c>
      <c r="E7" s="13">
        <v>0.90476190476190477</v>
      </c>
      <c r="F7" s="8">
        <v>17</v>
      </c>
      <c r="G7" s="13">
        <v>0.80952380952380953</v>
      </c>
      <c r="H7" s="14">
        <v>3.1052631578947367</v>
      </c>
    </row>
    <row r="8" spans="1:8" x14ac:dyDescent="0.25">
      <c r="A8" s="48"/>
      <c r="B8" s="3" t="s">
        <v>74</v>
      </c>
      <c r="C8" s="8">
        <v>18</v>
      </c>
      <c r="D8" s="8">
        <v>17</v>
      </c>
      <c r="E8" s="13">
        <v>0.94444444444444442</v>
      </c>
      <c r="F8" s="8">
        <v>15</v>
      </c>
      <c r="G8" s="13">
        <v>0.83333333333333337</v>
      </c>
      <c r="H8" s="14">
        <v>3.2941176470588234</v>
      </c>
    </row>
    <row r="9" spans="1:8" x14ac:dyDescent="0.25">
      <c r="A9" s="48"/>
      <c r="B9" s="3" t="s">
        <v>75</v>
      </c>
      <c r="C9" s="8">
        <v>24</v>
      </c>
      <c r="D9" s="8">
        <v>21</v>
      </c>
      <c r="E9" s="13">
        <v>0.875</v>
      </c>
      <c r="F9" s="8">
        <v>15</v>
      </c>
      <c r="G9" s="13">
        <v>0.625</v>
      </c>
      <c r="H9" s="14">
        <v>2.6666666666666665</v>
      </c>
    </row>
    <row r="10" spans="1:8" x14ac:dyDescent="0.25">
      <c r="A10" s="48"/>
      <c r="B10" s="3" t="s">
        <v>76</v>
      </c>
      <c r="C10" s="8">
        <v>22</v>
      </c>
      <c r="D10" s="8">
        <v>22</v>
      </c>
      <c r="E10" s="13">
        <v>1</v>
      </c>
      <c r="F10" s="8">
        <v>21</v>
      </c>
      <c r="G10" s="13">
        <v>0.95454545454545459</v>
      </c>
      <c r="H10" s="14">
        <v>3.5454545454545454</v>
      </c>
    </row>
    <row r="11" spans="1:8" x14ac:dyDescent="0.25">
      <c r="A11" s="48"/>
      <c r="B11" s="3" t="s">
        <v>77</v>
      </c>
      <c r="C11" s="8">
        <v>29</v>
      </c>
      <c r="D11" s="8">
        <v>25</v>
      </c>
      <c r="E11" s="13">
        <v>0.86206896551724133</v>
      </c>
      <c r="F11" s="8">
        <v>24</v>
      </c>
      <c r="G11" s="13">
        <v>0.82758620689655171</v>
      </c>
      <c r="H11" s="14">
        <v>3.4</v>
      </c>
    </row>
    <row r="12" spans="1:8" ht="30" x14ac:dyDescent="0.25">
      <c r="A12" s="28" t="s">
        <v>42</v>
      </c>
      <c r="B12" s="2" t="s">
        <v>32</v>
      </c>
      <c r="C12" s="12" t="s">
        <v>64</v>
      </c>
      <c r="D12" s="12" t="s">
        <v>65</v>
      </c>
      <c r="E12" s="12" t="s">
        <v>66</v>
      </c>
      <c r="F12" s="12" t="s">
        <v>67</v>
      </c>
      <c r="G12" s="12" t="s">
        <v>33</v>
      </c>
      <c r="H12" s="12" t="s">
        <v>68</v>
      </c>
    </row>
    <row r="13" spans="1:8" x14ac:dyDescent="0.25">
      <c r="A13" s="50" t="s">
        <v>43</v>
      </c>
      <c r="B13" s="3" t="s">
        <v>73</v>
      </c>
      <c r="C13" s="8" t="s">
        <v>9</v>
      </c>
      <c r="D13" s="8" t="s">
        <v>9</v>
      </c>
      <c r="E13" s="13" t="s">
        <v>9</v>
      </c>
      <c r="F13" s="8" t="s">
        <v>9</v>
      </c>
      <c r="G13" s="13" t="s">
        <v>9</v>
      </c>
      <c r="H13" s="14" t="s">
        <v>9</v>
      </c>
    </row>
    <row r="14" spans="1:8" x14ac:dyDescent="0.25">
      <c r="A14" s="51"/>
      <c r="B14" s="3" t="s">
        <v>74</v>
      </c>
      <c r="C14" s="8" t="s">
        <v>9</v>
      </c>
      <c r="D14" s="8" t="s">
        <v>9</v>
      </c>
      <c r="E14" s="13" t="s">
        <v>9</v>
      </c>
      <c r="F14" s="8" t="s">
        <v>9</v>
      </c>
      <c r="G14" s="13" t="s">
        <v>9</v>
      </c>
      <c r="H14" s="14" t="s">
        <v>9</v>
      </c>
    </row>
    <row r="15" spans="1:8" x14ac:dyDescent="0.25">
      <c r="A15" s="51"/>
      <c r="B15" s="3" t="s">
        <v>75</v>
      </c>
      <c r="C15" s="8" t="s">
        <v>9</v>
      </c>
      <c r="D15" s="8" t="s">
        <v>9</v>
      </c>
      <c r="E15" s="13" t="s">
        <v>9</v>
      </c>
      <c r="F15" s="8" t="s">
        <v>9</v>
      </c>
      <c r="G15" s="13" t="s">
        <v>9</v>
      </c>
      <c r="H15" s="14" t="s">
        <v>9</v>
      </c>
    </row>
    <row r="16" spans="1:8" x14ac:dyDescent="0.25">
      <c r="A16" s="51"/>
      <c r="B16" s="3" t="s">
        <v>76</v>
      </c>
      <c r="C16" s="8" t="s">
        <v>9</v>
      </c>
      <c r="D16" s="8" t="s">
        <v>9</v>
      </c>
      <c r="E16" s="13" t="s">
        <v>9</v>
      </c>
      <c r="F16" s="8" t="s">
        <v>9</v>
      </c>
      <c r="G16" s="13" t="s">
        <v>9</v>
      </c>
      <c r="H16" s="14" t="s">
        <v>9</v>
      </c>
    </row>
    <row r="17" spans="1:8" x14ac:dyDescent="0.25">
      <c r="A17" s="52"/>
      <c r="B17" s="3" t="s">
        <v>77</v>
      </c>
      <c r="C17" s="8" t="s">
        <v>9</v>
      </c>
      <c r="D17" s="8" t="s">
        <v>9</v>
      </c>
      <c r="E17" s="13" t="s">
        <v>9</v>
      </c>
      <c r="F17" s="8" t="s">
        <v>9</v>
      </c>
      <c r="G17" s="13" t="s">
        <v>9</v>
      </c>
      <c r="H17" s="14" t="s">
        <v>9</v>
      </c>
    </row>
    <row r="18" spans="1:8" x14ac:dyDescent="0.25">
      <c r="A18" s="49" t="s">
        <v>44</v>
      </c>
      <c r="B18" s="3" t="s">
        <v>73</v>
      </c>
      <c r="C18" s="15" t="s">
        <v>9</v>
      </c>
      <c r="D18" s="15" t="s">
        <v>9</v>
      </c>
      <c r="E18" s="13" t="s">
        <v>9</v>
      </c>
      <c r="F18" s="15" t="s">
        <v>9</v>
      </c>
      <c r="G18" s="13" t="s">
        <v>9</v>
      </c>
      <c r="H18" s="16" t="s">
        <v>9</v>
      </c>
    </row>
    <row r="19" spans="1:8" x14ac:dyDescent="0.25">
      <c r="A19" s="49"/>
      <c r="B19" s="3" t="s">
        <v>74</v>
      </c>
      <c r="C19" s="8" t="s">
        <v>9</v>
      </c>
      <c r="D19" s="8" t="s">
        <v>9</v>
      </c>
      <c r="E19" s="13" t="s">
        <v>9</v>
      </c>
      <c r="F19" s="8" t="s">
        <v>9</v>
      </c>
      <c r="G19" s="13" t="s">
        <v>9</v>
      </c>
      <c r="H19" s="14" t="s">
        <v>9</v>
      </c>
    </row>
    <row r="20" spans="1:8" x14ac:dyDescent="0.25">
      <c r="A20" s="49"/>
      <c r="B20" s="3" t="s">
        <v>75</v>
      </c>
      <c r="C20" s="15" t="s">
        <v>9</v>
      </c>
      <c r="D20" s="15" t="s">
        <v>9</v>
      </c>
      <c r="E20" s="13" t="s">
        <v>9</v>
      </c>
      <c r="F20" s="15" t="s">
        <v>9</v>
      </c>
      <c r="G20" s="13" t="s">
        <v>9</v>
      </c>
      <c r="H20" s="16" t="s">
        <v>9</v>
      </c>
    </row>
    <row r="21" spans="1:8" x14ac:dyDescent="0.25">
      <c r="A21" s="49"/>
      <c r="B21" s="3" t="s">
        <v>76</v>
      </c>
      <c r="C21" s="8" t="s">
        <v>9</v>
      </c>
      <c r="D21" s="8" t="s">
        <v>9</v>
      </c>
      <c r="E21" s="13" t="s">
        <v>9</v>
      </c>
      <c r="F21" s="8" t="s">
        <v>9</v>
      </c>
      <c r="G21" s="13" t="s">
        <v>9</v>
      </c>
      <c r="H21" s="14" t="s">
        <v>9</v>
      </c>
    </row>
    <row r="22" spans="1:8" x14ac:dyDescent="0.25">
      <c r="A22" s="49"/>
      <c r="B22" s="3" t="s">
        <v>77</v>
      </c>
      <c r="C22" s="8" t="s">
        <v>9</v>
      </c>
      <c r="D22" s="8" t="s">
        <v>9</v>
      </c>
      <c r="E22" s="13" t="s">
        <v>9</v>
      </c>
      <c r="F22" s="8" t="s">
        <v>9</v>
      </c>
      <c r="G22" s="13" t="s">
        <v>9</v>
      </c>
      <c r="H22" s="14" t="s">
        <v>9</v>
      </c>
    </row>
    <row r="23" spans="1:8" x14ac:dyDescent="0.25">
      <c r="A23" s="48" t="s">
        <v>10</v>
      </c>
      <c r="B23" s="3" t="s">
        <v>73</v>
      </c>
      <c r="C23" s="8">
        <v>2</v>
      </c>
      <c r="D23" s="8">
        <v>2</v>
      </c>
      <c r="E23" s="13">
        <v>1</v>
      </c>
      <c r="F23" s="8">
        <v>2</v>
      </c>
      <c r="G23" s="13">
        <v>1</v>
      </c>
      <c r="H23" s="14">
        <v>3.5</v>
      </c>
    </row>
    <row r="24" spans="1:8" x14ac:dyDescent="0.25">
      <c r="A24" s="48"/>
      <c r="B24" s="3" t="s">
        <v>74</v>
      </c>
      <c r="C24" s="8">
        <v>2</v>
      </c>
      <c r="D24" s="8">
        <v>2</v>
      </c>
      <c r="E24" s="13">
        <v>1</v>
      </c>
      <c r="F24" s="8">
        <v>2</v>
      </c>
      <c r="G24" s="13">
        <v>1</v>
      </c>
      <c r="H24" s="14">
        <v>4</v>
      </c>
    </row>
    <row r="25" spans="1:8" x14ac:dyDescent="0.25">
      <c r="A25" s="48"/>
      <c r="B25" s="3" t="s">
        <v>75</v>
      </c>
      <c r="C25" s="15">
        <v>3</v>
      </c>
      <c r="D25" s="15">
        <v>2</v>
      </c>
      <c r="E25" s="13">
        <v>0.66666666666666663</v>
      </c>
      <c r="F25" s="15">
        <v>1</v>
      </c>
      <c r="G25" s="13">
        <v>0.33333333333333331</v>
      </c>
      <c r="H25" s="16">
        <v>2</v>
      </c>
    </row>
    <row r="26" spans="1:8" x14ac:dyDescent="0.25">
      <c r="A26" s="48"/>
      <c r="B26" s="3" t="s">
        <v>76</v>
      </c>
      <c r="C26" s="8">
        <v>1</v>
      </c>
      <c r="D26" s="8">
        <v>1</v>
      </c>
      <c r="E26" s="13">
        <v>1</v>
      </c>
      <c r="F26" s="8">
        <v>1</v>
      </c>
      <c r="G26" s="13">
        <v>1</v>
      </c>
      <c r="H26" s="14">
        <v>2</v>
      </c>
    </row>
    <row r="27" spans="1:8" x14ac:dyDescent="0.25">
      <c r="A27" s="48"/>
      <c r="B27" s="3" t="s">
        <v>77</v>
      </c>
      <c r="C27" s="8">
        <v>1</v>
      </c>
      <c r="D27" s="8">
        <v>1</v>
      </c>
      <c r="E27" s="13">
        <v>1</v>
      </c>
      <c r="F27" s="8">
        <v>1</v>
      </c>
      <c r="G27" s="13">
        <v>1</v>
      </c>
      <c r="H27" s="14">
        <v>3</v>
      </c>
    </row>
    <row r="28" spans="1:8" x14ac:dyDescent="0.25">
      <c r="A28" s="48" t="s">
        <v>11</v>
      </c>
      <c r="B28" s="3" t="s">
        <v>73</v>
      </c>
      <c r="C28" s="8">
        <v>2</v>
      </c>
      <c r="D28" s="8">
        <v>1</v>
      </c>
      <c r="E28" s="13">
        <v>0.5</v>
      </c>
      <c r="F28" s="8">
        <v>1</v>
      </c>
      <c r="G28" s="13">
        <v>0.5</v>
      </c>
      <c r="H28" s="14">
        <v>3</v>
      </c>
    </row>
    <row r="29" spans="1:8" x14ac:dyDescent="0.25">
      <c r="A29" s="48"/>
      <c r="B29" s="3" t="s">
        <v>74</v>
      </c>
      <c r="C29" s="8">
        <v>1</v>
      </c>
      <c r="D29" s="8">
        <v>1</v>
      </c>
      <c r="E29" s="13">
        <v>1</v>
      </c>
      <c r="F29" s="8">
        <v>1</v>
      </c>
      <c r="G29" s="13">
        <v>1</v>
      </c>
      <c r="H29" s="14">
        <v>4</v>
      </c>
    </row>
    <row r="30" spans="1:8" x14ac:dyDescent="0.25">
      <c r="A30" s="48"/>
      <c r="B30" s="3" t="s">
        <v>75</v>
      </c>
      <c r="C30" s="8">
        <v>1</v>
      </c>
      <c r="D30" s="8">
        <v>1</v>
      </c>
      <c r="E30" s="13">
        <v>1</v>
      </c>
      <c r="F30" s="8">
        <v>1</v>
      </c>
      <c r="G30" s="13">
        <v>1</v>
      </c>
      <c r="H30" s="14">
        <v>4</v>
      </c>
    </row>
    <row r="31" spans="1:8" x14ac:dyDescent="0.25">
      <c r="A31" s="48"/>
      <c r="B31" s="3" t="s">
        <v>76</v>
      </c>
      <c r="C31" s="8" t="s">
        <v>9</v>
      </c>
      <c r="D31" s="8" t="s">
        <v>9</v>
      </c>
      <c r="E31" s="13" t="s">
        <v>9</v>
      </c>
      <c r="F31" s="8" t="s">
        <v>9</v>
      </c>
      <c r="G31" s="13" t="s">
        <v>9</v>
      </c>
      <c r="H31" s="14" t="s">
        <v>9</v>
      </c>
    </row>
    <row r="32" spans="1:8" x14ac:dyDescent="0.25">
      <c r="A32" s="48"/>
      <c r="B32" s="3" t="s">
        <v>77</v>
      </c>
      <c r="C32" s="8" t="s">
        <v>9</v>
      </c>
      <c r="D32" s="8" t="s">
        <v>9</v>
      </c>
      <c r="E32" s="13" t="s">
        <v>9</v>
      </c>
      <c r="F32" s="8" t="s">
        <v>9</v>
      </c>
      <c r="G32" s="13" t="s">
        <v>9</v>
      </c>
      <c r="H32" s="14" t="s">
        <v>9</v>
      </c>
    </row>
    <row r="33" spans="1:8" x14ac:dyDescent="0.25">
      <c r="A33" s="48" t="s">
        <v>12</v>
      </c>
      <c r="B33" s="3" t="s">
        <v>73</v>
      </c>
      <c r="C33" s="8">
        <v>7</v>
      </c>
      <c r="D33" s="8">
        <v>7</v>
      </c>
      <c r="E33" s="13">
        <v>1</v>
      </c>
      <c r="F33" s="8">
        <v>6</v>
      </c>
      <c r="G33" s="13">
        <v>0.8571428571428571</v>
      </c>
      <c r="H33" s="14">
        <v>3.2857142857142856</v>
      </c>
    </row>
    <row r="34" spans="1:8" x14ac:dyDescent="0.25">
      <c r="A34" s="48"/>
      <c r="B34" s="3" t="s">
        <v>74</v>
      </c>
      <c r="C34" s="8">
        <v>8</v>
      </c>
      <c r="D34" s="8">
        <v>7</v>
      </c>
      <c r="E34" s="13">
        <v>0.875</v>
      </c>
      <c r="F34" s="8">
        <v>5</v>
      </c>
      <c r="G34" s="13">
        <v>0.625</v>
      </c>
      <c r="H34" s="14">
        <v>2.4285714285714284</v>
      </c>
    </row>
    <row r="35" spans="1:8" x14ac:dyDescent="0.25">
      <c r="A35" s="48"/>
      <c r="B35" s="3" t="s">
        <v>75</v>
      </c>
      <c r="C35" s="8">
        <v>9</v>
      </c>
      <c r="D35" s="8">
        <v>8</v>
      </c>
      <c r="E35" s="13">
        <v>0.88888888888888884</v>
      </c>
      <c r="F35" s="8">
        <v>6</v>
      </c>
      <c r="G35" s="13">
        <v>0.66666666666666663</v>
      </c>
      <c r="H35" s="14">
        <v>2.875</v>
      </c>
    </row>
    <row r="36" spans="1:8" x14ac:dyDescent="0.25">
      <c r="A36" s="48"/>
      <c r="B36" s="3" t="s">
        <v>76</v>
      </c>
      <c r="C36" s="8">
        <v>10</v>
      </c>
      <c r="D36" s="8">
        <v>10</v>
      </c>
      <c r="E36" s="13">
        <v>1</v>
      </c>
      <c r="F36" s="8">
        <v>8</v>
      </c>
      <c r="G36" s="13">
        <v>0.8</v>
      </c>
      <c r="H36" s="14">
        <v>3.1</v>
      </c>
    </row>
    <row r="37" spans="1:8" x14ac:dyDescent="0.25">
      <c r="A37" s="48"/>
      <c r="B37" s="3" t="s">
        <v>77</v>
      </c>
      <c r="C37" s="8">
        <v>12</v>
      </c>
      <c r="D37" s="8">
        <v>9</v>
      </c>
      <c r="E37" s="13">
        <v>0.75</v>
      </c>
      <c r="F37" s="8">
        <v>8</v>
      </c>
      <c r="G37" s="13">
        <v>0.66666666666666663</v>
      </c>
      <c r="H37" s="14">
        <v>2.6666666666666665</v>
      </c>
    </row>
    <row r="38" spans="1:8" x14ac:dyDescent="0.25">
      <c r="A38" s="48" t="s">
        <v>13</v>
      </c>
      <c r="B38" s="3" t="s">
        <v>73</v>
      </c>
      <c r="C38" s="8" t="s">
        <v>9</v>
      </c>
      <c r="D38" s="8" t="s">
        <v>9</v>
      </c>
      <c r="E38" s="13" t="s">
        <v>9</v>
      </c>
      <c r="F38" s="8" t="s">
        <v>9</v>
      </c>
      <c r="G38" s="13" t="s">
        <v>9</v>
      </c>
      <c r="H38" s="14" t="s">
        <v>9</v>
      </c>
    </row>
    <row r="39" spans="1:8" x14ac:dyDescent="0.25">
      <c r="A39" s="48"/>
      <c r="B39" s="3" t="s">
        <v>74</v>
      </c>
      <c r="C39" s="8" t="s">
        <v>9</v>
      </c>
      <c r="D39" s="8" t="s">
        <v>9</v>
      </c>
      <c r="E39" s="13" t="s">
        <v>9</v>
      </c>
      <c r="F39" s="8" t="s">
        <v>9</v>
      </c>
      <c r="G39" s="13" t="s">
        <v>9</v>
      </c>
      <c r="H39" s="14" t="s">
        <v>9</v>
      </c>
    </row>
    <row r="40" spans="1:8" x14ac:dyDescent="0.25">
      <c r="A40" s="48"/>
      <c r="B40" s="3" t="s">
        <v>75</v>
      </c>
      <c r="C40" s="8" t="s">
        <v>9</v>
      </c>
      <c r="D40" s="8" t="s">
        <v>9</v>
      </c>
      <c r="E40" s="13" t="s">
        <v>9</v>
      </c>
      <c r="F40" s="8" t="s">
        <v>9</v>
      </c>
      <c r="G40" s="13" t="s">
        <v>9</v>
      </c>
      <c r="H40" s="14" t="s">
        <v>9</v>
      </c>
    </row>
    <row r="41" spans="1:8" x14ac:dyDescent="0.25">
      <c r="A41" s="48"/>
      <c r="B41" s="3" t="s">
        <v>76</v>
      </c>
      <c r="C41" s="8">
        <v>1</v>
      </c>
      <c r="D41" s="8">
        <v>1</v>
      </c>
      <c r="E41" s="13">
        <v>1</v>
      </c>
      <c r="F41" s="8">
        <v>1</v>
      </c>
      <c r="G41" s="13">
        <v>1</v>
      </c>
      <c r="H41" s="14">
        <v>3</v>
      </c>
    </row>
    <row r="42" spans="1:8" x14ac:dyDescent="0.25">
      <c r="A42" s="48"/>
      <c r="B42" s="3" t="s">
        <v>77</v>
      </c>
      <c r="C42" s="8">
        <v>2</v>
      </c>
      <c r="D42" s="8">
        <v>2</v>
      </c>
      <c r="E42" s="13">
        <v>1</v>
      </c>
      <c r="F42" s="8">
        <v>2</v>
      </c>
      <c r="G42" s="13">
        <v>1</v>
      </c>
      <c r="H42" s="14">
        <v>3</v>
      </c>
    </row>
    <row r="43" spans="1:8" x14ac:dyDescent="0.25">
      <c r="A43" s="49" t="s">
        <v>45</v>
      </c>
      <c r="B43" s="3" t="s">
        <v>73</v>
      </c>
      <c r="C43" s="8">
        <v>12</v>
      </c>
      <c r="D43" s="8">
        <v>10</v>
      </c>
      <c r="E43" s="13">
        <v>0.83333333333333337</v>
      </c>
      <c r="F43" s="8">
        <v>9</v>
      </c>
      <c r="G43" s="13">
        <v>0.75</v>
      </c>
      <c r="H43" s="14">
        <v>3.2</v>
      </c>
    </row>
    <row r="44" spans="1:8" x14ac:dyDescent="0.25">
      <c r="A44" s="49"/>
      <c r="B44" s="3" t="s">
        <v>74</v>
      </c>
      <c r="C44" s="8">
        <v>7</v>
      </c>
      <c r="D44" s="8">
        <v>7</v>
      </c>
      <c r="E44" s="13">
        <v>1</v>
      </c>
      <c r="F44" s="8">
        <v>7</v>
      </c>
      <c r="G44" s="13">
        <v>1</v>
      </c>
      <c r="H44" s="14">
        <v>3.8571428571428572</v>
      </c>
    </row>
    <row r="45" spans="1:8" x14ac:dyDescent="0.25">
      <c r="A45" s="49"/>
      <c r="B45" s="3" t="s">
        <v>75</v>
      </c>
      <c r="C45" s="8">
        <v>12</v>
      </c>
      <c r="D45" s="8">
        <v>9</v>
      </c>
      <c r="E45" s="13">
        <v>0.75</v>
      </c>
      <c r="F45" s="8">
        <v>7</v>
      </c>
      <c r="G45" s="13">
        <v>0.58333333333333337</v>
      </c>
      <c r="H45" s="14">
        <v>2.7777777777777777</v>
      </c>
    </row>
    <row r="46" spans="1:8" x14ac:dyDescent="0.25">
      <c r="A46" s="49"/>
      <c r="B46" s="3" t="s">
        <v>76</v>
      </c>
      <c r="C46" s="8">
        <v>11</v>
      </c>
      <c r="D46" s="8">
        <v>11</v>
      </c>
      <c r="E46" s="13">
        <v>1</v>
      </c>
      <c r="F46" s="8">
        <v>11</v>
      </c>
      <c r="G46" s="13">
        <v>1</v>
      </c>
      <c r="H46" s="14">
        <v>3.9090909090909092</v>
      </c>
    </row>
    <row r="47" spans="1:8" x14ac:dyDescent="0.25">
      <c r="A47" s="49"/>
      <c r="B47" s="3" t="s">
        <v>77</v>
      </c>
      <c r="C47" s="8">
        <v>18</v>
      </c>
      <c r="D47" s="8">
        <v>18</v>
      </c>
      <c r="E47" s="13">
        <v>1</v>
      </c>
      <c r="F47" s="8">
        <v>17</v>
      </c>
      <c r="G47" s="13">
        <v>0.94444444444444442</v>
      </c>
      <c r="H47" s="14">
        <v>3.6111111111111112</v>
      </c>
    </row>
    <row r="48" spans="1:8" x14ac:dyDescent="0.25">
      <c r="A48" s="49" t="s">
        <v>46</v>
      </c>
      <c r="B48" s="3" t="s">
        <v>73</v>
      </c>
      <c r="C48" s="8">
        <v>3</v>
      </c>
      <c r="D48" s="8">
        <v>3</v>
      </c>
      <c r="E48" s="13">
        <v>1</v>
      </c>
      <c r="F48" s="8">
        <v>3</v>
      </c>
      <c r="G48" s="13">
        <v>1</v>
      </c>
      <c r="H48" s="14">
        <v>3.3333333333333335</v>
      </c>
    </row>
    <row r="49" spans="1:8" x14ac:dyDescent="0.25">
      <c r="A49" s="49"/>
      <c r="B49" s="3" t="s">
        <v>74</v>
      </c>
      <c r="C49" s="8">
        <v>1</v>
      </c>
      <c r="D49" s="8">
        <v>1</v>
      </c>
      <c r="E49" s="13">
        <v>1</v>
      </c>
      <c r="F49" s="8">
        <v>1</v>
      </c>
      <c r="G49" s="13">
        <v>1</v>
      </c>
      <c r="H49" s="14">
        <v>4</v>
      </c>
    </row>
    <row r="50" spans="1:8" x14ac:dyDescent="0.25">
      <c r="A50" s="49"/>
      <c r="B50" s="3" t="s">
        <v>75</v>
      </c>
      <c r="C50" s="8">
        <v>2</v>
      </c>
      <c r="D50" s="8">
        <v>2</v>
      </c>
      <c r="E50" s="13">
        <v>1</v>
      </c>
      <c r="F50" s="8">
        <v>2</v>
      </c>
      <c r="G50" s="13">
        <v>1</v>
      </c>
      <c r="H50" s="14">
        <v>4</v>
      </c>
    </row>
    <row r="51" spans="1:8" x14ac:dyDescent="0.25">
      <c r="A51" s="49"/>
      <c r="B51" s="3" t="s">
        <v>76</v>
      </c>
      <c r="C51" s="8">
        <v>1</v>
      </c>
      <c r="D51" s="8">
        <v>1</v>
      </c>
      <c r="E51" s="13">
        <v>1</v>
      </c>
      <c r="F51" s="8">
        <v>1</v>
      </c>
      <c r="G51" s="13">
        <v>1</v>
      </c>
      <c r="H51" s="14">
        <v>4</v>
      </c>
    </row>
    <row r="52" spans="1:8" x14ac:dyDescent="0.25">
      <c r="A52" s="49"/>
      <c r="B52" s="3" t="s">
        <v>77</v>
      </c>
      <c r="C52" s="8">
        <v>2</v>
      </c>
      <c r="D52" s="8">
        <v>1</v>
      </c>
      <c r="E52" s="13">
        <v>0.5</v>
      </c>
      <c r="F52" s="8">
        <v>1</v>
      </c>
      <c r="G52" s="13">
        <v>0.5</v>
      </c>
      <c r="H52" s="14">
        <v>4</v>
      </c>
    </row>
    <row r="53" spans="1:8" x14ac:dyDescent="0.25">
      <c r="A53" s="49" t="s">
        <v>47</v>
      </c>
      <c r="B53" s="3" t="s">
        <v>73</v>
      </c>
      <c r="C53" s="8" t="s">
        <v>9</v>
      </c>
      <c r="D53" s="8" t="s">
        <v>9</v>
      </c>
      <c r="E53" s="13" t="s">
        <v>9</v>
      </c>
      <c r="F53" s="8" t="s">
        <v>9</v>
      </c>
      <c r="G53" s="13" t="s">
        <v>9</v>
      </c>
      <c r="H53" s="14" t="s">
        <v>9</v>
      </c>
    </row>
    <row r="54" spans="1:8" x14ac:dyDescent="0.25">
      <c r="A54" s="49"/>
      <c r="B54" s="3" t="s">
        <v>74</v>
      </c>
      <c r="C54" s="8">
        <v>2</v>
      </c>
      <c r="D54" s="8">
        <v>2</v>
      </c>
      <c r="E54" s="13">
        <v>1</v>
      </c>
      <c r="F54" s="8">
        <v>2</v>
      </c>
      <c r="G54" s="13">
        <v>1</v>
      </c>
      <c r="H54" s="14">
        <v>4</v>
      </c>
    </row>
    <row r="55" spans="1:8" x14ac:dyDescent="0.25">
      <c r="A55" s="49"/>
      <c r="B55" s="3" t="s">
        <v>75</v>
      </c>
      <c r="C55" s="8">
        <v>1</v>
      </c>
      <c r="D55" s="8">
        <v>1</v>
      </c>
      <c r="E55" s="13">
        <v>1</v>
      </c>
      <c r="F55" s="8">
        <v>0</v>
      </c>
      <c r="G55" s="13">
        <v>0</v>
      </c>
      <c r="H55" s="14">
        <v>0</v>
      </c>
    </row>
    <row r="56" spans="1:8" x14ac:dyDescent="0.25">
      <c r="A56" s="49"/>
      <c r="B56" s="3" t="s">
        <v>76</v>
      </c>
      <c r="C56" s="8" t="s">
        <v>9</v>
      </c>
      <c r="D56" s="8" t="s">
        <v>9</v>
      </c>
      <c r="E56" s="13" t="s">
        <v>9</v>
      </c>
      <c r="F56" s="8" t="s">
        <v>9</v>
      </c>
      <c r="G56" s="13" t="s">
        <v>9</v>
      </c>
      <c r="H56" s="14" t="s">
        <v>9</v>
      </c>
    </row>
    <row r="57" spans="1:8" x14ac:dyDescent="0.25">
      <c r="A57" s="49"/>
      <c r="B57" s="3" t="s">
        <v>77</v>
      </c>
      <c r="C57" s="8" t="s">
        <v>9</v>
      </c>
      <c r="D57" s="8" t="s">
        <v>9</v>
      </c>
      <c r="E57" s="13" t="s">
        <v>9</v>
      </c>
      <c r="F57" s="8" t="s">
        <v>9</v>
      </c>
      <c r="G57" s="13" t="s">
        <v>9</v>
      </c>
      <c r="H57" s="14" t="s">
        <v>9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4" sqref="A1:XFD4"/>
    </sheetView>
  </sheetViews>
  <sheetFormatPr defaultRowHeight="15" x14ac:dyDescent="0.25"/>
  <cols>
    <col min="1" max="1" width="23.28515625" customWidth="1"/>
  </cols>
  <sheetData>
    <row r="1" spans="1:6" x14ac:dyDescent="0.25">
      <c r="A1" s="53" t="s">
        <v>36</v>
      </c>
      <c r="B1" s="54"/>
      <c r="C1" s="54"/>
      <c r="D1" s="54"/>
      <c r="E1" s="54"/>
      <c r="F1" s="54"/>
    </row>
    <row r="2" spans="1:6" x14ac:dyDescent="0.25">
      <c r="A2" s="55" t="s">
        <v>69</v>
      </c>
      <c r="B2" s="40" t="s">
        <v>70</v>
      </c>
      <c r="C2" s="40"/>
      <c r="D2" s="40"/>
      <c r="E2" s="40"/>
      <c r="F2" s="40"/>
    </row>
    <row r="3" spans="1:6" x14ac:dyDescent="0.25">
      <c r="A3" s="55"/>
      <c r="B3" s="4" t="s">
        <v>58</v>
      </c>
      <c r="C3" s="4" t="s">
        <v>59</v>
      </c>
      <c r="D3" s="4" t="s">
        <v>60</v>
      </c>
      <c r="E3" s="4" t="s">
        <v>61</v>
      </c>
      <c r="F3" s="4" t="s">
        <v>62</v>
      </c>
    </row>
    <row r="4" spans="1:6" x14ac:dyDescent="0.25">
      <c r="A4" s="26" t="s">
        <v>71</v>
      </c>
      <c r="B4" s="27" t="s">
        <v>9</v>
      </c>
      <c r="C4" s="27" t="s">
        <v>9</v>
      </c>
      <c r="D4" s="27" t="s">
        <v>9</v>
      </c>
      <c r="E4" s="27" t="s">
        <v>9</v>
      </c>
      <c r="F4" s="27" t="s">
        <v>9</v>
      </c>
    </row>
    <row r="5" spans="1:6" x14ac:dyDescent="0.25">
      <c r="A5" s="26" t="s">
        <v>63</v>
      </c>
      <c r="B5" s="1">
        <v>1</v>
      </c>
      <c r="C5" s="1">
        <v>1</v>
      </c>
      <c r="D5" s="1">
        <v>1</v>
      </c>
      <c r="E5" s="1">
        <v>1</v>
      </c>
      <c r="F5" s="1">
        <v>4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B9" sqref="B9"/>
    </sheetView>
  </sheetViews>
  <sheetFormatPr defaultRowHeight="15" x14ac:dyDescent="0.25"/>
  <cols>
    <col min="1" max="1" width="15.42578125" style="25" customWidth="1"/>
    <col min="2" max="11" width="11.7109375" style="11" customWidth="1"/>
  </cols>
  <sheetData>
    <row r="1" spans="1:11" ht="45" x14ac:dyDescent="0.25">
      <c r="A1" s="23" t="s">
        <v>32</v>
      </c>
      <c r="B1" s="12" t="s">
        <v>48</v>
      </c>
      <c r="C1" s="12" t="s">
        <v>49</v>
      </c>
      <c r="D1" s="12" t="s">
        <v>50</v>
      </c>
      <c r="E1" s="12" t="s">
        <v>51</v>
      </c>
      <c r="F1" s="12" t="s">
        <v>52</v>
      </c>
      <c r="G1" s="12" t="s">
        <v>53</v>
      </c>
      <c r="H1" s="12" t="s">
        <v>54</v>
      </c>
      <c r="I1" s="12" t="s">
        <v>55</v>
      </c>
      <c r="J1" s="12" t="s">
        <v>56</v>
      </c>
      <c r="K1" s="12" t="s">
        <v>57</v>
      </c>
    </row>
    <row r="2" spans="1:11" x14ac:dyDescent="0.25">
      <c r="A2" s="3" t="s">
        <v>73</v>
      </c>
      <c r="B2" s="17" t="s">
        <v>9</v>
      </c>
      <c r="C2" s="18" t="s">
        <v>9</v>
      </c>
      <c r="D2" s="19" t="s">
        <v>9</v>
      </c>
      <c r="E2" s="18" t="s">
        <v>9</v>
      </c>
      <c r="F2" s="18" t="s">
        <v>9</v>
      </c>
      <c r="G2" s="20" t="s">
        <v>9</v>
      </c>
      <c r="H2" s="19" t="s">
        <v>9</v>
      </c>
      <c r="I2" s="17" t="s">
        <v>9</v>
      </c>
      <c r="J2" s="17" t="s">
        <v>9</v>
      </c>
      <c r="K2" s="21" t="s">
        <v>9</v>
      </c>
    </row>
    <row r="3" spans="1:11" x14ac:dyDescent="0.25">
      <c r="A3" s="3" t="s">
        <v>74</v>
      </c>
      <c r="B3" s="17">
        <v>1</v>
      </c>
      <c r="C3" s="18">
        <v>315.19998599999997</v>
      </c>
      <c r="D3" s="19">
        <v>556.89043462897519</v>
      </c>
      <c r="E3" s="18">
        <v>10.5066662</v>
      </c>
      <c r="F3" s="18">
        <v>0.56600000000000006</v>
      </c>
      <c r="G3" s="20">
        <v>0.56600000000000006</v>
      </c>
      <c r="H3" s="19">
        <v>18.563014487632508</v>
      </c>
      <c r="I3" s="17">
        <v>38</v>
      </c>
      <c r="J3" s="17">
        <v>35</v>
      </c>
      <c r="K3" s="21">
        <v>1.0857142857142856</v>
      </c>
    </row>
    <row r="4" spans="1:11" x14ac:dyDescent="0.25">
      <c r="A4" s="3" t="s">
        <v>75</v>
      </c>
      <c r="B4" s="17">
        <v>2</v>
      </c>
      <c r="C4" s="18">
        <v>249.39995400000001</v>
      </c>
      <c r="D4" s="19">
        <v>299.39970468187278</v>
      </c>
      <c r="E4" s="18">
        <v>8.3133318000000003</v>
      </c>
      <c r="F4" s="18">
        <v>0.83299999999999996</v>
      </c>
      <c r="G4" s="20">
        <v>0.83299999999999996</v>
      </c>
      <c r="H4" s="19">
        <v>9.979990156062426</v>
      </c>
      <c r="I4" s="17">
        <v>38</v>
      </c>
      <c r="J4" s="17">
        <v>36</v>
      </c>
      <c r="K4" s="21">
        <v>1.0555555555555556</v>
      </c>
    </row>
    <row r="5" spans="1:11" x14ac:dyDescent="0.25">
      <c r="A5" s="3" t="s">
        <v>76</v>
      </c>
      <c r="B5" s="17">
        <v>3</v>
      </c>
      <c r="C5" s="20">
        <v>322.89993600000003</v>
      </c>
      <c r="D5" s="22">
        <v>412.23022596706244</v>
      </c>
      <c r="E5" s="20">
        <v>10.7633312</v>
      </c>
      <c r="F5" s="20">
        <v>0.7833</v>
      </c>
      <c r="G5" s="20">
        <v>0.7833</v>
      </c>
      <c r="H5" s="22">
        <v>13.741007532235415</v>
      </c>
      <c r="I5" s="17">
        <v>43</v>
      </c>
      <c r="J5" s="17">
        <v>146</v>
      </c>
      <c r="K5" s="21">
        <v>0.29452054794520549</v>
      </c>
    </row>
    <row r="6" spans="1:11" x14ac:dyDescent="0.25">
      <c r="A6" s="3" t="s">
        <v>77</v>
      </c>
      <c r="B6" s="17">
        <v>3</v>
      </c>
      <c r="C6" s="18">
        <v>288.59995799999996</v>
      </c>
      <c r="D6" s="19">
        <v>368.4411566449636</v>
      </c>
      <c r="E6" s="18">
        <v>9.6199986000000006</v>
      </c>
      <c r="F6" s="18">
        <v>0.7833</v>
      </c>
      <c r="G6" s="20">
        <v>0.7833</v>
      </c>
      <c r="H6" s="19">
        <v>12.281371888165454</v>
      </c>
      <c r="I6" s="17">
        <v>42</v>
      </c>
      <c r="J6" s="17">
        <v>146</v>
      </c>
      <c r="K6" s="21">
        <v>0.28767123287671231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2017-09-26T23:22:45Z</cp:lastPrinted>
  <dcterms:created xsi:type="dcterms:W3CDTF">2017-09-05T23:06:10Z</dcterms:created>
  <dcterms:modified xsi:type="dcterms:W3CDTF">2018-01-31T00:21:07Z</dcterms:modified>
</cp:coreProperties>
</file>