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Program Review\2017-18\Data\Division Reports\Career &amp; Technical Education\"/>
    </mc:Choice>
  </mc:AlternateContent>
  <bookViews>
    <workbookView xWindow="0" yWindow="0" windowWidth="19200" windowHeight="12180" activeTab="1"/>
  </bookViews>
  <sheets>
    <sheet name="Student Characteristics" sheetId="1" r:id="rId1"/>
    <sheet name="Success Rates by Course" sheetId="2" r:id="rId2"/>
    <sheet name="Success Rates by DE" sheetId="3" r:id="rId3"/>
    <sheet name="Success Rates by Demographics" sheetId="4" r:id="rId4"/>
    <sheet name="Awards" sheetId="5" r:id="rId5"/>
    <sheet name="Productivity" sheetId="6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4" i="1" l="1"/>
  <c r="K33" i="1"/>
  <c r="I34" i="1"/>
  <c r="I33" i="1"/>
  <c r="G34" i="1"/>
  <c r="G33" i="1"/>
  <c r="E34" i="1"/>
  <c r="E33" i="1"/>
  <c r="C34" i="1"/>
  <c r="C33" i="1"/>
  <c r="K27" i="1"/>
  <c r="K28" i="1"/>
  <c r="K29" i="1"/>
  <c r="K30" i="1"/>
  <c r="K26" i="1"/>
  <c r="I27" i="1"/>
  <c r="I28" i="1"/>
  <c r="I29" i="1"/>
  <c r="I30" i="1"/>
  <c r="I26" i="1"/>
  <c r="G27" i="1"/>
  <c r="G28" i="1"/>
  <c r="G29" i="1"/>
  <c r="G30" i="1"/>
  <c r="G26" i="1"/>
  <c r="E27" i="1"/>
  <c r="E28" i="1"/>
  <c r="E30" i="1"/>
  <c r="E26" i="1"/>
  <c r="C27" i="1"/>
  <c r="C28" i="1"/>
  <c r="C29" i="1"/>
  <c r="C30" i="1"/>
  <c r="C26" i="1"/>
  <c r="K21" i="1"/>
  <c r="K22" i="1"/>
  <c r="K23" i="1"/>
  <c r="K20" i="1"/>
  <c r="I21" i="1"/>
  <c r="I22" i="1"/>
  <c r="I23" i="1"/>
  <c r="I20" i="1"/>
  <c r="G21" i="1"/>
  <c r="G22" i="1"/>
  <c r="G23" i="1"/>
  <c r="G20" i="1"/>
  <c r="E21" i="1"/>
  <c r="E22" i="1"/>
  <c r="E23" i="1"/>
  <c r="E20" i="1"/>
  <c r="C21" i="1"/>
  <c r="C22" i="1"/>
  <c r="C23" i="1"/>
  <c r="C20" i="1"/>
  <c r="K10" i="1"/>
  <c r="K11" i="1"/>
  <c r="K12" i="1"/>
  <c r="K13" i="1"/>
  <c r="K15" i="1"/>
  <c r="K16" i="1"/>
  <c r="K17" i="1"/>
  <c r="K9" i="1"/>
  <c r="I10" i="1"/>
  <c r="I11" i="1"/>
  <c r="I12" i="1"/>
  <c r="I13" i="1"/>
  <c r="I15" i="1"/>
  <c r="I16" i="1"/>
  <c r="I17" i="1"/>
  <c r="I9" i="1"/>
  <c r="G11" i="1"/>
  <c r="G12" i="1"/>
  <c r="G13" i="1"/>
  <c r="G15" i="1"/>
  <c r="G16" i="1"/>
  <c r="G17" i="1"/>
  <c r="G9" i="1"/>
  <c r="E10" i="1"/>
  <c r="E11" i="1"/>
  <c r="E12" i="1"/>
  <c r="E13" i="1"/>
  <c r="E14" i="1"/>
  <c r="E15" i="1"/>
  <c r="E16" i="1"/>
  <c r="E17" i="1"/>
  <c r="E9" i="1"/>
  <c r="C11" i="1"/>
  <c r="C12" i="1"/>
  <c r="C13" i="1"/>
  <c r="C14" i="1"/>
  <c r="C15" i="1"/>
  <c r="C16" i="1"/>
  <c r="C17" i="1"/>
  <c r="C9" i="1"/>
  <c r="L10" i="1"/>
  <c r="L9" i="1"/>
  <c r="K4" i="1"/>
  <c r="K5" i="1"/>
  <c r="K6" i="1"/>
  <c r="I4" i="1"/>
  <c r="I5" i="1"/>
  <c r="I6" i="1"/>
  <c r="G4" i="1"/>
  <c r="G5" i="1"/>
  <c r="G6" i="1"/>
  <c r="E4" i="1"/>
  <c r="E5" i="1"/>
  <c r="E6" i="1"/>
  <c r="C4" i="1"/>
  <c r="C5" i="1"/>
  <c r="C6" i="1"/>
  <c r="K7" i="1"/>
  <c r="J35" i="1"/>
  <c r="K35" i="1" s="1"/>
  <c r="H35" i="1"/>
  <c r="I35" i="1" s="1"/>
  <c r="F35" i="1"/>
  <c r="G35" i="1" s="1"/>
  <c r="D35" i="1"/>
  <c r="E35" i="1" s="1"/>
  <c r="B35" i="1"/>
  <c r="C35" i="1" s="1"/>
  <c r="L34" i="1"/>
  <c r="L33" i="1"/>
  <c r="J31" i="1"/>
  <c r="K31" i="1" s="1"/>
  <c r="H31" i="1"/>
  <c r="I31" i="1" s="1"/>
  <c r="F31" i="1"/>
  <c r="G31" i="1" s="1"/>
  <c r="D31" i="1"/>
  <c r="E31" i="1" s="1"/>
  <c r="B31" i="1"/>
  <c r="C31" i="1" s="1"/>
  <c r="L30" i="1"/>
  <c r="L29" i="1"/>
  <c r="L28" i="1"/>
  <c r="L27" i="1"/>
  <c r="L26" i="1"/>
  <c r="J24" i="1"/>
  <c r="K24" i="1" s="1"/>
  <c r="H24" i="1"/>
  <c r="I24" i="1" s="1"/>
  <c r="F24" i="1"/>
  <c r="G24" i="1" s="1"/>
  <c r="D24" i="1"/>
  <c r="E24" i="1" s="1"/>
  <c r="B24" i="1"/>
  <c r="C24" i="1" s="1"/>
  <c r="L23" i="1"/>
  <c r="L22" i="1"/>
  <c r="L21" i="1"/>
  <c r="L20" i="1"/>
  <c r="J18" i="1"/>
  <c r="K18" i="1" s="1"/>
  <c r="H18" i="1"/>
  <c r="I18" i="1" s="1"/>
  <c r="F18" i="1"/>
  <c r="G18" i="1" s="1"/>
  <c r="D18" i="1"/>
  <c r="E18" i="1" s="1"/>
  <c r="B18" i="1"/>
  <c r="C18" i="1" s="1"/>
  <c r="L17" i="1"/>
  <c r="L16" i="1"/>
  <c r="L15" i="1"/>
  <c r="L13" i="1"/>
  <c r="L12" i="1"/>
  <c r="L11" i="1"/>
  <c r="J7" i="1"/>
  <c r="H7" i="1"/>
  <c r="I7" i="1" s="1"/>
  <c r="F7" i="1"/>
  <c r="G7" i="1" s="1"/>
  <c r="D7" i="1"/>
  <c r="E7" i="1" s="1"/>
  <c r="B7" i="1"/>
  <c r="C7" i="1" s="1"/>
  <c r="L6" i="1"/>
  <c r="L5" i="1"/>
  <c r="L4" i="1"/>
  <c r="L7" i="1" l="1"/>
  <c r="L18" i="1"/>
  <c r="L35" i="1"/>
  <c r="L31" i="1"/>
  <c r="L24" i="1"/>
</calcChain>
</file>

<file path=xl/sharedStrings.xml><?xml version="1.0" encoding="utf-8"?>
<sst xmlns="http://schemas.openxmlformats.org/spreadsheetml/2006/main" count="316" uniqueCount="79">
  <si>
    <t>Gender</t>
  </si>
  <si>
    <t>Fall 2012</t>
  </si>
  <si>
    <t>Fall 2013</t>
  </si>
  <si>
    <t>Fall 2014</t>
  </si>
  <si>
    <t>Fall 2015</t>
  </si>
  <si>
    <t>Fall 2016</t>
  </si>
  <si>
    <t>5-Year Change</t>
  </si>
  <si>
    <t>Female</t>
  </si>
  <si>
    <t>Male</t>
  </si>
  <si>
    <t>Unknown</t>
  </si>
  <si>
    <t>Total</t>
  </si>
  <si>
    <t>Race/Ethnicity</t>
  </si>
  <si>
    <t>African-American/Non-Hispanic</t>
  </si>
  <si>
    <t>American Indian/Alaskan Native</t>
  </si>
  <si>
    <t>--</t>
  </si>
  <si>
    <t>Asian</t>
  </si>
  <si>
    <t>Filipino</t>
  </si>
  <si>
    <t>Hispanic</t>
  </si>
  <si>
    <t>Pacific Islander</t>
  </si>
  <si>
    <t>White</t>
  </si>
  <si>
    <t>Multiple Races</t>
  </si>
  <si>
    <t>Unknown/Non-Respondent</t>
  </si>
  <si>
    <t>Age</t>
  </si>
  <si>
    <t>&lt;20 years</t>
  </si>
  <si>
    <t>20-24 years</t>
  </si>
  <si>
    <t>25-39 years</t>
  </si>
  <si>
    <t>40+ years</t>
  </si>
  <si>
    <t>Educational Goal (Condensed Categories)</t>
  </si>
  <si>
    <t>Transfer with Degree</t>
  </si>
  <si>
    <t>Transfer without Degree</t>
  </si>
  <si>
    <t>Degree Only</t>
  </si>
  <si>
    <t>Certificate Only</t>
  </si>
  <si>
    <t>Other</t>
  </si>
  <si>
    <t>Full-Time/Part-Time Status</t>
  </si>
  <si>
    <t>Full-time (12 or more units)</t>
  </si>
  <si>
    <t>Economics
Student Characteristics</t>
  </si>
  <si>
    <t>Program</t>
  </si>
  <si>
    <t>Term</t>
  </si>
  <si>
    <t>Success Rate</t>
  </si>
  <si>
    <t>Course</t>
  </si>
  <si>
    <t>Economics
Success and Retention Rates by Course</t>
  </si>
  <si>
    <t>Economics</t>
  </si>
  <si>
    <t>ECON-120 : Principles of Macroeconomics</t>
  </si>
  <si>
    <t>ECON-121 : Principles of Microeconomics</t>
  </si>
  <si>
    <t>Location</t>
  </si>
  <si>
    <t>On-Campus</t>
  </si>
  <si>
    <t>Less Than 50% Online</t>
  </si>
  <si>
    <t>100% Online</t>
  </si>
  <si>
    <t>Ethnicity</t>
  </si>
  <si>
    <t>African-American Non-Hispanic</t>
  </si>
  <si>
    <t>American Indian/ Alaskan Native</t>
  </si>
  <si>
    <t>White                 Non-Hispanic</t>
  </si>
  <si>
    <t>Multiple Races/               Ethnicities</t>
  </si>
  <si>
    <t>Unknown/ Non-Respondent</t>
  </si>
  <si>
    <t>Primary Section Count</t>
  </si>
  <si>
    <t>WSCH</t>
  </si>
  <si>
    <t>Census WSCH/FTEF</t>
  </si>
  <si>
    <t>Census Credit FTES</t>
  </si>
  <si>
    <t>Total FTEF</t>
  </si>
  <si>
    <t>Load Cushion</t>
  </si>
  <si>
    <t>Census FTES/FTEF</t>
  </si>
  <si>
    <t>Census Enrollment</t>
  </si>
  <si>
    <t>Capacity</t>
  </si>
  <si>
    <t>Fill Rate</t>
  </si>
  <si>
    <t>Certificates Awarded</t>
  </si>
  <si>
    <t>2012-13</t>
  </si>
  <si>
    <t>2013-14</t>
  </si>
  <si>
    <t>2014-15</t>
  </si>
  <si>
    <t>2015-16</t>
  </si>
  <si>
    <t>2016-17</t>
  </si>
  <si>
    <t>Enrollment</t>
  </si>
  <si>
    <t>Retained</t>
  </si>
  <si>
    <t>Retention Rate</t>
  </si>
  <si>
    <t>Course GPA</t>
  </si>
  <si>
    <t>Successful</t>
  </si>
  <si>
    <t>Less than full-time (less than 12 units)</t>
  </si>
  <si>
    <t>Awards</t>
  </si>
  <si>
    <t>Academic Year</t>
  </si>
  <si>
    <t>Degrees Awarded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</si>
</sst>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1">
    <xf numFmtId="0" fontId="0" fillId="0" borderId="0" xfId="0"/>
    <xf numFmtId="0" fontId="0" fillId="0" borderId="2" xfId="0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3" fontId="0" fillId="0" borderId="2" xfId="0" applyNumberFormat="1" applyBorder="1" applyAlignment="1">
      <alignment horizontal="center" vertical="center"/>
    </xf>
    <xf numFmtId="9" fontId="0" fillId="0" borderId="2" xfId="1" applyFont="1" applyBorder="1" applyAlignment="1">
      <alignment horizontal="center" vertical="center"/>
    </xf>
    <xf numFmtId="3" fontId="0" fillId="0" borderId="2" xfId="0" quotePrefix="1" applyNumberFormat="1" applyBorder="1" applyAlignment="1">
      <alignment horizontal="center" vertical="center"/>
    </xf>
    <xf numFmtId="9" fontId="0" fillId="0" borderId="2" xfId="1" quotePrefix="1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9" fontId="3" fillId="0" borderId="2" xfId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9" fontId="0" fillId="4" borderId="2" xfId="1" applyFont="1" applyFill="1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9" fontId="0" fillId="4" borderId="2" xfId="0" applyNumberFormat="1" applyFill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9" fontId="0" fillId="0" borderId="2" xfId="0" applyNumberFormat="1" applyBorder="1" applyAlignment="1">
      <alignment horizontal="center" vertical="center"/>
    </xf>
    <xf numFmtId="2" fontId="0" fillId="4" borderId="2" xfId="0" applyNumberFormat="1" applyFill="1" applyBorder="1" applyAlignment="1">
      <alignment horizontal="center" vertical="center"/>
    </xf>
    <xf numFmtId="9" fontId="0" fillId="4" borderId="2" xfId="0" quotePrefix="1" applyNumberFormat="1" applyFill="1" applyBorder="1" applyAlignment="1">
      <alignment horizontal="center" vertical="center"/>
    </xf>
    <xf numFmtId="9" fontId="0" fillId="0" borderId="2" xfId="0" quotePrefix="1" applyNumberFormat="1" applyBorder="1" applyAlignment="1">
      <alignment horizontal="center" vertical="center"/>
    </xf>
    <xf numFmtId="2" fontId="0" fillId="4" borderId="2" xfId="0" quotePrefix="1" applyNumberFormat="1" applyFill="1" applyBorder="1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3" fontId="0" fillId="0" borderId="2" xfId="0" applyNumberFormat="1" applyFill="1" applyBorder="1" applyAlignment="1">
      <alignment horizontal="center" vertical="center"/>
    </xf>
    <xf numFmtId="2" fontId="0" fillId="0" borderId="2" xfId="0" applyNumberFormat="1" applyFill="1" applyBorder="1" applyAlignment="1">
      <alignment horizontal="center" vertical="center"/>
    </xf>
    <xf numFmtId="3" fontId="0" fillId="0" borderId="2" xfId="0" applyNumberFormat="1" applyFont="1" applyBorder="1" applyAlignment="1">
      <alignment horizontal="center" vertical="center"/>
    </xf>
    <xf numFmtId="4" fontId="0" fillId="0" borderId="2" xfId="0" applyNumberFormat="1" applyFont="1" applyBorder="1" applyAlignment="1">
      <alignment horizontal="center" vertical="center"/>
    </xf>
    <xf numFmtId="4" fontId="0" fillId="4" borderId="2" xfId="0" applyNumberFormat="1" applyFont="1" applyFill="1" applyBorder="1" applyAlignment="1">
      <alignment horizontal="center" vertical="center"/>
    </xf>
    <xf numFmtId="2" fontId="0" fillId="0" borderId="2" xfId="0" applyNumberFormat="1" applyFont="1" applyBorder="1" applyAlignment="1">
      <alignment horizontal="center" vertical="center"/>
    </xf>
    <xf numFmtId="9" fontId="0" fillId="4" borderId="2" xfId="0" applyNumberFormat="1" applyFont="1" applyFill="1" applyBorder="1" applyAlignment="1">
      <alignment horizontal="center" vertical="center"/>
    </xf>
    <xf numFmtId="2" fontId="0" fillId="4" borderId="2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2" xfId="0" applyBorder="1" applyAlignment="1">
      <alignment vertical="center"/>
    </xf>
    <xf numFmtId="0" fontId="0" fillId="0" borderId="2" xfId="0" quotePrefix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left" vertical="center" wrapText="1"/>
    </xf>
    <xf numFmtId="0" fontId="0" fillId="3" borderId="2" xfId="0" applyFill="1" applyBorder="1" applyAlignment="1">
      <alignment horizontal="left" vertical="center"/>
    </xf>
    <xf numFmtId="3" fontId="0" fillId="0" borderId="2" xfId="0" applyNumberFormat="1" applyBorder="1" applyAlignment="1">
      <alignment horizontal="left" vertical="center"/>
    </xf>
    <xf numFmtId="3" fontId="3" fillId="0" borderId="2" xfId="0" applyNumberFormat="1" applyFont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2" borderId="2" xfId="0" applyFont="1" applyFill="1" applyBorder="1" applyAlignment="1">
      <alignment horizontal="left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5"/>
  <sheetViews>
    <sheetView workbookViewId="0">
      <selection activeCell="C51" sqref="C51"/>
    </sheetView>
  </sheetViews>
  <sheetFormatPr defaultRowHeight="15" x14ac:dyDescent="0.25"/>
  <cols>
    <col min="1" max="1" width="30" style="35" customWidth="1"/>
    <col min="2" max="12" width="8.28515625" style="11" customWidth="1"/>
  </cols>
  <sheetData>
    <row r="1" spans="1:12" x14ac:dyDescent="0.25">
      <c r="A1" s="46" t="s">
        <v>35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</row>
    <row r="2" spans="1:12" x14ac:dyDescent="0.25">
      <c r="A2" s="48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</row>
    <row r="3" spans="1:12" ht="30" x14ac:dyDescent="0.25">
      <c r="A3" s="38" t="s">
        <v>0</v>
      </c>
      <c r="B3" s="45" t="s">
        <v>1</v>
      </c>
      <c r="C3" s="45"/>
      <c r="D3" s="45" t="s">
        <v>2</v>
      </c>
      <c r="E3" s="45"/>
      <c r="F3" s="45" t="s">
        <v>3</v>
      </c>
      <c r="G3" s="45"/>
      <c r="H3" s="45" t="s">
        <v>4</v>
      </c>
      <c r="I3" s="45"/>
      <c r="J3" s="45" t="s">
        <v>5</v>
      </c>
      <c r="K3" s="45"/>
      <c r="L3" s="4" t="s">
        <v>6</v>
      </c>
    </row>
    <row r="4" spans="1:12" x14ac:dyDescent="0.25">
      <c r="A4" s="34" t="s">
        <v>7</v>
      </c>
      <c r="B4" s="5">
        <v>145</v>
      </c>
      <c r="C4" s="6">
        <f t="shared" ref="C4:C6" si="0">B4/274</f>
        <v>0.52919708029197077</v>
      </c>
      <c r="D4" s="5">
        <v>140</v>
      </c>
      <c r="E4" s="6">
        <f t="shared" ref="E4:E6" si="1">D4/283</f>
        <v>0.49469964664310956</v>
      </c>
      <c r="F4" s="5">
        <v>144</v>
      </c>
      <c r="G4" s="6">
        <f t="shared" ref="G4:G6" si="2">F4/267</f>
        <v>0.5393258426966292</v>
      </c>
      <c r="H4" s="5">
        <v>132</v>
      </c>
      <c r="I4" s="6">
        <f t="shared" ref="I4:I6" si="3">H4/268</f>
        <v>0.4925373134328358</v>
      </c>
      <c r="J4" s="5">
        <v>182</v>
      </c>
      <c r="K4" s="6">
        <f t="shared" ref="K4:K6" si="4">J4/373</f>
        <v>0.48793565683646112</v>
      </c>
      <c r="L4" s="6">
        <f>(J4-B4)/B4</f>
        <v>0.25517241379310346</v>
      </c>
    </row>
    <row r="5" spans="1:12" x14ac:dyDescent="0.25">
      <c r="A5" s="34" t="s">
        <v>8</v>
      </c>
      <c r="B5" s="5">
        <v>125</v>
      </c>
      <c r="C5" s="6">
        <f t="shared" si="0"/>
        <v>0.45620437956204379</v>
      </c>
      <c r="D5" s="5">
        <v>140</v>
      </c>
      <c r="E5" s="6">
        <f t="shared" si="1"/>
        <v>0.49469964664310956</v>
      </c>
      <c r="F5" s="5">
        <v>122</v>
      </c>
      <c r="G5" s="6">
        <f t="shared" si="2"/>
        <v>0.45692883895131087</v>
      </c>
      <c r="H5" s="5">
        <v>133</v>
      </c>
      <c r="I5" s="6">
        <f t="shared" si="3"/>
        <v>0.4962686567164179</v>
      </c>
      <c r="J5" s="5">
        <v>183</v>
      </c>
      <c r="K5" s="6">
        <f t="shared" si="4"/>
        <v>0.4906166219839142</v>
      </c>
      <c r="L5" s="6">
        <f t="shared" ref="L5:L7" si="5">(J5-B5)/B5</f>
        <v>0.46400000000000002</v>
      </c>
    </row>
    <row r="6" spans="1:12" x14ac:dyDescent="0.25">
      <c r="A6" s="34" t="s">
        <v>9</v>
      </c>
      <c r="B6" s="5">
        <v>4</v>
      </c>
      <c r="C6" s="6">
        <f t="shared" si="0"/>
        <v>1.4598540145985401E-2</v>
      </c>
      <c r="D6" s="5">
        <v>3</v>
      </c>
      <c r="E6" s="6">
        <f t="shared" si="1"/>
        <v>1.0600706713780919E-2</v>
      </c>
      <c r="F6" s="5">
        <v>1</v>
      </c>
      <c r="G6" s="6">
        <f t="shared" si="2"/>
        <v>3.7453183520599251E-3</v>
      </c>
      <c r="H6" s="5">
        <v>3</v>
      </c>
      <c r="I6" s="6">
        <f t="shared" si="3"/>
        <v>1.1194029850746268E-2</v>
      </c>
      <c r="J6" s="5">
        <v>8</v>
      </c>
      <c r="K6" s="6">
        <f t="shared" si="4"/>
        <v>2.1447721179624665E-2</v>
      </c>
      <c r="L6" s="6">
        <f t="shared" si="5"/>
        <v>1</v>
      </c>
    </row>
    <row r="7" spans="1:12" x14ac:dyDescent="0.25">
      <c r="A7" s="41" t="s">
        <v>10</v>
      </c>
      <c r="B7" s="9">
        <f>SUM(B4:B6)</f>
        <v>274</v>
      </c>
      <c r="C7" s="10">
        <f>B7/274</f>
        <v>1</v>
      </c>
      <c r="D7" s="9">
        <f t="shared" ref="D7:H7" si="6">SUM(D4:D6)</f>
        <v>283</v>
      </c>
      <c r="E7" s="10">
        <f>D7/283</f>
        <v>1</v>
      </c>
      <c r="F7" s="9">
        <f t="shared" si="6"/>
        <v>267</v>
      </c>
      <c r="G7" s="10">
        <f>F7/267</f>
        <v>1</v>
      </c>
      <c r="H7" s="9">
        <f t="shared" si="6"/>
        <v>268</v>
      </c>
      <c r="I7" s="10">
        <f>H7/268</f>
        <v>1</v>
      </c>
      <c r="J7" s="9">
        <f>SUM(J4:J6)</f>
        <v>373</v>
      </c>
      <c r="K7" s="10">
        <f>J7/373</f>
        <v>1</v>
      </c>
      <c r="L7" s="10">
        <f t="shared" si="5"/>
        <v>0.36131386861313869</v>
      </c>
    </row>
    <row r="8" spans="1:12" ht="30" x14ac:dyDescent="0.25">
      <c r="A8" s="38" t="s">
        <v>11</v>
      </c>
      <c r="B8" s="45" t="s">
        <v>1</v>
      </c>
      <c r="C8" s="45"/>
      <c r="D8" s="45" t="s">
        <v>2</v>
      </c>
      <c r="E8" s="45"/>
      <c r="F8" s="45" t="s">
        <v>3</v>
      </c>
      <c r="G8" s="45"/>
      <c r="H8" s="45" t="s">
        <v>4</v>
      </c>
      <c r="I8" s="45"/>
      <c r="J8" s="45" t="s">
        <v>5</v>
      </c>
      <c r="K8" s="45"/>
      <c r="L8" s="4" t="s">
        <v>6</v>
      </c>
    </row>
    <row r="9" spans="1:12" x14ac:dyDescent="0.25">
      <c r="A9" s="34" t="s">
        <v>12</v>
      </c>
      <c r="B9" s="5">
        <v>10</v>
      </c>
      <c r="C9" s="6">
        <f>B9/274</f>
        <v>3.6496350364963501E-2</v>
      </c>
      <c r="D9" s="5">
        <v>9</v>
      </c>
      <c r="E9" s="6">
        <f>D9/283</f>
        <v>3.1802120141342753E-2</v>
      </c>
      <c r="F9" s="5">
        <v>10</v>
      </c>
      <c r="G9" s="6">
        <f>F9/267</f>
        <v>3.7453183520599252E-2</v>
      </c>
      <c r="H9" s="5">
        <v>13</v>
      </c>
      <c r="I9" s="6">
        <f>H9/268</f>
        <v>4.8507462686567165E-2</v>
      </c>
      <c r="J9" s="5">
        <v>28</v>
      </c>
      <c r="K9" s="6">
        <f>J9/373</f>
        <v>7.5067024128686322E-2</v>
      </c>
      <c r="L9" s="6">
        <f t="shared" ref="L9:L18" si="7">(J9-B9)/B9</f>
        <v>1.8</v>
      </c>
    </row>
    <row r="10" spans="1:12" x14ac:dyDescent="0.25">
      <c r="A10" s="34" t="s">
        <v>13</v>
      </c>
      <c r="B10" s="7" t="s">
        <v>14</v>
      </c>
      <c r="C10" s="8" t="s">
        <v>14</v>
      </c>
      <c r="D10" s="5">
        <v>1</v>
      </c>
      <c r="E10" s="6">
        <f t="shared" ref="E10:E35" si="8">D10/283</f>
        <v>3.5335689045936395E-3</v>
      </c>
      <c r="F10" s="7" t="s">
        <v>14</v>
      </c>
      <c r="G10" s="8" t="s">
        <v>14</v>
      </c>
      <c r="H10" s="5">
        <v>1</v>
      </c>
      <c r="I10" s="6">
        <f t="shared" ref="I10:I35" si="9">H10/268</f>
        <v>3.7313432835820895E-3</v>
      </c>
      <c r="J10" s="5">
        <v>2</v>
      </c>
      <c r="K10" s="6">
        <f t="shared" ref="K10:K35" si="10">J10/373</f>
        <v>5.3619302949061663E-3</v>
      </c>
      <c r="L10" s="6">
        <f>(J10-D10)/D10</f>
        <v>1</v>
      </c>
    </row>
    <row r="11" spans="1:12" x14ac:dyDescent="0.25">
      <c r="A11" s="34" t="s">
        <v>15</v>
      </c>
      <c r="B11" s="5">
        <v>12</v>
      </c>
      <c r="C11" s="6">
        <f t="shared" ref="C11:C35" si="11">B11/274</f>
        <v>4.3795620437956206E-2</v>
      </c>
      <c r="D11" s="5">
        <v>25</v>
      </c>
      <c r="E11" s="6">
        <f t="shared" si="8"/>
        <v>8.8339222614840993E-2</v>
      </c>
      <c r="F11" s="5">
        <v>16</v>
      </c>
      <c r="G11" s="6">
        <f t="shared" ref="G11:G35" si="12">F11/267</f>
        <v>5.9925093632958802E-2</v>
      </c>
      <c r="H11" s="5">
        <v>18</v>
      </c>
      <c r="I11" s="6">
        <f t="shared" si="9"/>
        <v>6.7164179104477612E-2</v>
      </c>
      <c r="J11" s="5">
        <v>30</v>
      </c>
      <c r="K11" s="6">
        <f t="shared" si="10"/>
        <v>8.0428954423592491E-2</v>
      </c>
      <c r="L11" s="6">
        <f t="shared" si="7"/>
        <v>1.5</v>
      </c>
    </row>
    <row r="12" spans="1:12" x14ac:dyDescent="0.25">
      <c r="A12" s="34" t="s">
        <v>16</v>
      </c>
      <c r="B12" s="5">
        <v>5</v>
      </c>
      <c r="C12" s="6">
        <f t="shared" si="11"/>
        <v>1.824817518248175E-2</v>
      </c>
      <c r="D12" s="5">
        <v>5</v>
      </c>
      <c r="E12" s="6">
        <f t="shared" si="8"/>
        <v>1.7667844522968199E-2</v>
      </c>
      <c r="F12" s="5">
        <v>7</v>
      </c>
      <c r="G12" s="6">
        <f t="shared" si="12"/>
        <v>2.6217228464419477E-2</v>
      </c>
      <c r="H12" s="5">
        <v>7</v>
      </c>
      <c r="I12" s="6">
        <f t="shared" si="9"/>
        <v>2.6119402985074626E-2</v>
      </c>
      <c r="J12" s="5">
        <v>11</v>
      </c>
      <c r="K12" s="6">
        <f t="shared" si="10"/>
        <v>2.9490616621983913E-2</v>
      </c>
      <c r="L12" s="6">
        <f t="shared" si="7"/>
        <v>1.2</v>
      </c>
    </row>
    <row r="13" spans="1:12" x14ac:dyDescent="0.25">
      <c r="A13" s="34" t="s">
        <v>17</v>
      </c>
      <c r="B13" s="5">
        <v>74</v>
      </c>
      <c r="C13" s="6">
        <f t="shared" si="11"/>
        <v>0.27007299270072993</v>
      </c>
      <c r="D13" s="5">
        <v>83</v>
      </c>
      <c r="E13" s="6">
        <f t="shared" si="8"/>
        <v>0.29328621908127206</v>
      </c>
      <c r="F13" s="5">
        <v>71</v>
      </c>
      <c r="G13" s="6">
        <f t="shared" si="12"/>
        <v>0.26591760299625467</v>
      </c>
      <c r="H13" s="5">
        <v>68</v>
      </c>
      <c r="I13" s="6">
        <f t="shared" si="9"/>
        <v>0.2537313432835821</v>
      </c>
      <c r="J13" s="5">
        <v>110</v>
      </c>
      <c r="K13" s="6">
        <f t="shared" si="10"/>
        <v>0.29490616621983912</v>
      </c>
      <c r="L13" s="6">
        <f t="shared" si="7"/>
        <v>0.48648648648648651</v>
      </c>
    </row>
    <row r="14" spans="1:12" x14ac:dyDescent="0.25">
      <c r="A14" s="34" t="s">
        <v>18</v>
      </c>
      <c r="B14" s="5">
        <v>2</v>
      </c>
      <c r="C14" s="6">
        <f t="shared" si="11"/>
        <v>7.2992700729927005E-3</v>
      </c>
      <c r="D14" s="5">
        <v>3</v>
      </c>
      <c r="E14" s="6">
        <f t="shared" si="8"/>
        <v>1.0600706713780919E-2</v>
      </c>
      <c r="F14" s="7" t="s">
        <v>14</v>
      </c>
      <c r="G14" s="8" t="s">
        <v>14</v>
      </c>
      <c r="H14" s="7" t="s">
        <v>14</v>
      </c>
      <c r="I14" s="8" t="s">
        <v>14</v>
      </c>
      <c r="J14" s="7" t="s">
        <v>14</v>
      </c>
      <c r="K14" s="8" t="s">
        <v>14</v>
      </c>
      <c r="L14" s="6">
        <v>0</v>
      </c>
    </row>
    <row r="15" spans="1:12" x14ac:dyDescent="0.25">
      <c r="A15" s="34" t="s">
        <v>19</v>
      </c>
      <c r="B15" s="5">
        <v>131</v>
      </c>
      <c r="C15" s="6">
        <f t="shared" si="11"/>
        <v>0.47810218978102192</v>
      </c>
      <c r="D15" s="5">
        <v>130</v>
      </c>
      <c r="E15" s="6">
        <f t="shared" si="8"/>
        <v>0.45936395759717313</v>
      </c>
      <c r="F15" s="5">
        <v>138</v>
      </c>
      <c r="G15" s="6">
        <f t="shared" si="12"/>
        <v>0.5168539325842697</v>
      </c>
      <c r="H15" s="5">
        <v>128</v>
      </c>
      <c r="I15" s="6">
        <f t="shared" si="9"/>
        <v>0.47761194029850745</v>
      </c>
      <c r="J15" s="5">
        <v>152</v>
      </c>
      <c r="K15" s="6">
        <f t="shared" si="10"/>
        <v>0.40750670241286863</v>
      </c>
      <c r="L15" s="6">
        <f t="shared" si="7"/>
        <v>0.16030534351145037</v>
      </c>
    </row>
    <row r="16" spans="1:12" x14ac:dyDescent="0.25">
      <c r="A16" s="34" t="s">
        <v>20</v>
      </c>
      <c r="B16" s="5">
        <v>27</v>
      </c>
      <c r="C16" s="6">
        <f t="shared" si="11"/>
        <v>9.8540145985401464E-2</v>
      </c>
      <c r="D16" s="5">
        <v>21</v>
      </c>
      <c r="E16" s="6">
        <f t="shared" si="8"/>
        <v>7.4204946996466431E-2</v>
      </c>
      <c r="F16" s="5">
        <v>20</v>
      </c>
      <c r="G16" s="6">
        <f t="shared" si="12"/>
        <v>7.4906367041198504E-2</v>
      </c>
      <c r="H16" s="5">
        <v>24</v>
      </c>
      <c r="I16" s="6">
        <f t="shared" si="9"/>
        <v>8.9552238805970144E-2</v>
      </c>
      <c r="J16" s="5">
        <v>36</v>
      </c>
      <c r="K16" s="6">
        <f t="shared" si="10"/>
        <v>9.6514745308310987E-2</v>
      </c>
      <c r="L16" s="6">
        <f t="shared" si="7"/>
        <v>0.33333333333333331</v>
      </c>
    </row>
    <row r="17" spans="1:12" x14ac:dyDescent="0.25">
      <c r="A17" s="34" t="s">
        <v>21</v>
      </c>
      <c r="B17" s="5">
        <v>13</v>
      </c>
      <c r="C17" s="6">
        <f t="shared" si="11"/>
        <v>4.7445255474452552E-2</v>
      </c>
      <c r="D17" s="5">
        <v>6</v>
      </c>
      <c r="E17" s="6">
        <f t="shared" si="8"/>
        <v>2.1201413427561839E-2</v>
      </c>
      <c r="F17" s="5">
        <v>5</v>
      </c>
      <c r="G17" s="6">
        <f t="shared" si="12"/>
        <v>1.8726591760299626E-2</v>
      </c>
      <c r="H17" s="5">
        <v>9</v>
      </c>
      <c r="I17" s="6">
        <f t="shared" si="9"/>
        <v>3.3582089552238806E-2</v>
      </c>
      <c r="J17" s="5">
        <v>4</v>
      </c>
      <c r="K17" s="6">
        <f t="shared" si="10"/>
        <v>1.0723860589812333E-2</v>
      </c>
      <c r="L17" s="6">
        <f t="shared" si="7"/>
        <v>-0.69230769230769229</v>
      </c>
    </row>
    <row r="18" spans="1:12" x14ac:dyDescent="0.25">
      <c r="A18" s="42" t="s">
        <v>10</v>
      </c>
      <c r="B18" s="9">
        <f>SUM(B9:B17)</f>
        <v>274</v>
      </c>
      <c r="C18" s="6">
        <f t="shared" si="11"/>
        <v>1</v>
      </c>
      <c r="D18" s="9">
        <f t="shared" ref="D18:J18" si="13">SUM(D9:D17)</f>
        <v>283</v>
      </c>
      <c r="E18" s="6">
        <f t="shared" si="8"/>
        <v>1</v>
      </c>
      <c r="F18" s="9">
        <f t="shared" si="13"/>
        <v>267</v>
      </c>
      <c r="G18" s="6">
        <f t="shared" si="12"/>
        <v>1</v>
      </c>
      <c r="H18" s="9">
        <f t="shared" si="13"/>
        <v>268</v>
      </c>
      <c r="I18" s="6">
        <f t="shared" si="9"/>
        <v>1</v>
      </c>
      <c r="J18" s="9">
        <f t="shared" si="13"/>
        <v>373</v>
      </c>
      <c r="K18" s="6">
        <f t="shared" si="10"/>
        <v>1</v>
      </c>
      <c r="L18" s="10">
        <f t="shared" si="7"/>
        <v>0.36131386861313869</v>
      </c>
    </row>
    <row r="19" spans="1:12" ht="30" x14ac:dyDescent="0.25">
      <c r="A19" s="38" t="s">
        <v>22</v>
      </c>
      <c r="B19" s="45" t="s">
        <v>1</v>
      </c>
      <c r="C19" s="45"/>
      <c r="D19" s="45" t="s">
        <v>2</v>
      </c>
      <c r="E19" s="45"/>
      <c r="F19" s="45" t="s">
        <v>3</v>
      </c>
      <c r="G19" s="45"/>
      <c r="H19" s="45" t="s">
        <v>4</v>
      </c>
      <c r="I19" s="45"/>
      <c r="J19" s="45" t="s">
        <v>5</v>
      </c>
      <c r="K19" s="45"/>
      <c r="L19" s="4" t="s">
        <v>6</v>
      </c>
    </row>
    <row r="20" spans="1:12" x14ac:dyDescent="0.25">
      <c r="A20" s="34" t="s">
        <v>23</v>
      </c>
      <c r="B20" s="5">
        <v>44</v>
      </c>
      <c r="C20" s="6">
        <f t="shared" si="11"/>
        <v>0.16058394160583941</v>
      </c>
      <c r="D20" s="5">
        <v>57</v>
      </c>
      <c r="E20" s="6">
        <f t="shared" si="8"/>
        <v>0.20141342756183744</v>
      </c>
      <c r="F20" s="5">
        <v>38</v>
      </c>
      <c r="G20" s="6">
        <f t="shared" si="12"/>
        <v>0.14232209737827714</v>
      </c>
      <c r="H20" s="5">
        <v>40</v>
      </c>
      <c r="I20" s="6">
        <f t="shared" si="9"/>
        <v>0.14925373134328357</v>
      </c>
      <c r="J20" s="5">
        <v>106</v>
      </c>
      <c r="K20" s="6">
        <f t="shared" si="10"/>
        <v>0.28418230563002683</v>
      </c>
      <c r="L20" s="6">
        <f t="shared" ref="L20:L24" si="14">(J20-B20)/B20</f>
        <v>1.4090909090909092</v>
      </c>
    </row>
    <row r="21" spans="1:12" x14ac:dyDescent="0.25">
      <c r="A21" s="34" t="s">
        <v>24</v>
      </c>
      <c r="B21" s="5">
        <v>125</v>
      </c>
      <c r="C21" s="6">
        <f t="shared" si="11"/>
        <v>0.45620437956204379</v>
      </c>
      <c r="D21" s="5">
        <v>121</v>
      </c>
      <c r="E21" s="6">
        <f t="shared" si="8"/>
        <v>0.42756183745583037</v>
      </c>
      <c r="F21" s="5">
        <v>134</v>
      </c>
      <c r="G21" s="6">
        <f t="shared" si="12"/>
        <v>0.50187265917602997</v>
      </c>
      <c r="H21" s="5">
        <v>138</v>
      </c>
      <c r="I21" s="6">
        <f t="shared" si="9"/>
        <v>0.5149253731343284</v>
      </c>
      <c r="J21" s="5">
        <v>177</v>
      </c>
      <c r="K21" s="6">
        <f t="shared" si="10"/>
        <v>0.47453083109919569</v>
      </c>
      <c r="L21" s="6">
        <f t="shared" si="14"/>
        <v>0.41599999999999998</v>
      </c>
    </row>
    <row r="22" spans="1:12" x14ac:dyDescent="0.25">
      <c r="A22" s="34" t="s">
        <v>25</v>
      </c>
      <c r="B22" s="5">
        <v>82</v>
      </c>
      <c r="C22" s="6">
        <f t="shared" si="11"/>
        <v>0.29927007299270075</v>
      </c>
      <c r="D22" s="5">
        <v>86</v>
      </c>
      <c r="E22" s="6">
        <f t="shared" si="8"/>
        <v>0.303886925795053</v>
      </c>
      <c r="F22" s="5">
        <v>77</v>
      </c>
      <c r="G22" s="6">
        <f t="shared" si="12"/>
        <v>0.28838951310861421</v>
      </c>
      <c r="H22" s="5">
        <v>74</v>
      </c>
      <c r="I22" s="6">
        <f t="shared" si="9"/>
        <v>0.27611940298507465</v>
      </c>
      <c r="J22" s="5">
        <v>69</v>
      </c>
      <c r="K22" s="6">
        <f t="shared" si="10"/>
        <v>0.18498659517426275</v>
      </c>
      <c r="L22" s="6">
        <f t="shared" si="14"/>
        <v>-0.15853658536585366</v>
      </c>
    </row>
    <row r="23" spans="1:12" x14ac:dyDescent="0.25">
      <c r="A23" s="34" t="s">
        <v>26</v>
      </c>
      <c r="B23" s="5">
        <v>23</v>
      </c>
      <c r="C23" s="6">
        <f t="shared" si="11"/>
        <v>8.3941605839416053E-2</v>
      </c>
      <c r="D23" s="5">
        <v>19</v>
      </c>
      <c r="E23" s="6">
        <f t="shared" si="8"/>
        <v>6.7137809187279157E-2</v>
      </c>
      <c r="F23" s="5">
        <v>18</v>
      </c>
      <c r="G23" s="6">
        <f t="shared" si="12"/>
        <v>6.741573033707865E-2</v>
      </c>
      <c r="H23" s="5">
        <v>16</v>
      </c>
      <c r="I23" s="6">
        <f t="shared" si="9"/>
        <v>5.9701492537313432E-2</v>
      </c>
      <c r="J23" s="5">
        <v>21</v>
      </c>
      <c r="K23" s="6">
        <f t="shared" si="10"/>
        <v>5.6300268096514748E-2</v>
      </c>
      <c r="L23" s="6">
        <f t="shared" si="14"/>
        <v>-8.6956521739130432E-2</v>
      </c>
    </row>
    <row r="24" spans="1:12" x14ac:dyDescent="0.25">
      <c r="A24" s="42" t="s">
        <v>10</v>
      </c>
      <c r="B24" s="9">
        <f>SUM(B20:B23)</f>
        <v>274</v>
      </c>
      <c r="C24" s="6">
        <f t="shared" si="11"/>
        <v>1</v>
      </c>
      <c r="D24" s="9">
        <f t="shared" ref="D24:J24" si="15">SUM(D20:D23)</f>
        <v>283</v>
      </c>
      <c r="E24" s="6">
        <f t="shared" si="8"/>
        <v>1</v>
      </c>
      <c r="F24" s="9">
        <f t="shared" si="15"/>
        <v>267</v>
      </c>
      <c r="G24" s="6">
        <f t="shared" si="12"/>
        <v>1</v>
      </c>
      <c r="H24" s="9">
        <f t="shared" si="15"/>
        <v>268</v>
      </c>
      <c r="I24" s="6">
        <f t="shared" si="9"/>
        <v>1</v>
      </c>
      <c r="J24" s="9">
        <f t="shared" si="15"/>
        <v>373</v>
      </c>
      <c r="K24" s="6">
        <f t="shared" si="10"/>
        <v>1</v>
      </c>
      <c r="L24" s="10">
        <f t="shared" si="14"/>
        <v>0.36131386861313869</v>
      </c>
    </row>
    <row r="25" spans="1:12" ht="30" x14ac:dyDescent="0.25">
      <c r="A25" s="43" t="s">
        <v>27</v>
      </c>
      <c r="B25" s="45" t="s">
        <v>1</v>
      </c>
      <c r="C25" s="45"/>
      <c r="D25" s="45" t="s">
        <v>2</v>
      </c>
      <c r="E25" s="45"/>
      <c r="F25" s="45" t="s">
        <v>3</v>
      </c>
      <c r="G25" s="45"/>
      <c r="H25" s="45" t="s">
        <v>4</v>
      </c>
      <c r="I25" s="45"/>
      <c r="J25" s="45" t="s">
        <v>5</v>
      </c>
      <c r="K25" s="45"/>
      <c r="L25" s="4" t="s">
        <v>6</v>
      </c>
    </row>
    <row r="26" spans="1:12" x14ac:dyDescent="0.25">
      <c r="A26" s="34" t="s">
        <v>28</v>
      </c>
      <c r="B26" s="5">
        <v>138</v>
      </c>
      <c r="C26" s="6">
        <f t="shared" si="11"/>
        <v>0.5036496350364964</v>
      </c>
      <c r="D26" s="5">
        <v>160</v>
      </c>
      <c r="E26" s="6">
        <f t="shared" si="8"/>
        <v>0.56537102473498235</v>
      </c>
      <c r="F26" s="5">
        <v>145</v>
      </c>
      <c r="G26" s="6">
        <f t="shared" si="12"/>
        <v>0.54307116104868913</v>
      </c>
      <c r="H26" s="5">
        <v>162</v>
      </c>
      <c r="I26" s="6">
        <f t="shared" si="9"/>
        <v>0.60447761194029848</v>
      </c>
      <c r="J26" s="5">
        <v>215</v>
      </c>
      <c r="K26" s="6">
        <f t="shared" si="10"/>
        <v>0.57640750670241292</v>
      </c>
      <c r="L26" s="6">
        <f t="shared" ref="L26:L31" si="16">(J26-B26)/B26</f>
        <v>0.55797101449275366</v>
      </c>
    </row>
    <row r="27" spans="1:12" x14ac:dyDescent="0.25">
      <c r="A27" s="34" t="s">
        <v>29</v>
      </c>
      <c r="B27" s="5">
        <v>46</v>
      </c>
      <c r="C27" s="6">
        <f t="shared" si="11"/>
        <v>0.16788321167883211</v>
      </c>
      <c r="D27" s="5">
        <v>62</v>
      </c>
      <c r="E27" s="6">
        <f t="shared" si="8"/>
        <v>0.21908127208480566</v>
      </c>
      <c r="F27" s="5">
        <v>53</v>
      </c>
      <c r="G27" s="6">
        <f t="shared" si="12"/>
        <v>0.19850187265917604</v>
      </c>
      <c r="H27" s="5">
        <v>49</v>
      </c>
      <c r="I27" s="6">
        <f t="shared" si="9"/>
        <v>0.18283582089552239</v>
      </c>
      <c r="J27" s="5">
        <v>55</v>
      </c>
      <c r="K27" s="6">
        <f t="shared" si="10"/>
        <v>0.14745308310991956</v>
      </c>
      <c r="L27" s="6">
        <f t="shared" si="16"/>
        <v>0.19565217391304349</v>
      </c>
    </row>
    <row r="28" spans="1:12" x14ac:dyDescent="0.25">
      <c r="A28" s="34" t="s">
        <v>30</v>
      </c>
      <c r="B28" s="5">
        <v>29</v>
      </c>
      <c r="C28" s="6">
        <f t="shared" si="11"/>
        <v>0.10583941605839416</v>
      </c>
      <c r="D28" s="5">
        <v>23</v>
      </c>
      <c r="E28" s="6">
        <f t="shared" si="8"/>
        <v>8.1272084805653705E-2</v>
      </c>
      <c r="F28" s="5">
        <v>30</v>
      </c>
      <c r="G28" s="6">
        <f t="shared" si="12"/>
        <v>0.11235955056179775</v>
      </c>
      <c r="H28" s="5">
        <v>26</v>
      </c>
      <c r="I28" s="6">
        <f t="shared" si="9"/>
        <v>9.7014925373134331E-2</v>
      </c>
      <c r="J28" s="5">
        <v>20</v>
      </c>
      <c r="K28" s="6">
        <f t="shared" si="10"/>
        <v>5.3619302949061663E-2</v>
      </c>
      <c r="L28" s="6">
        <f t="shared" si="16"/>
        <v>-0.31034482758620691</v>
      </c>
    </row>
    <row r="29" spans="1:12" x14ac:dyDescent="0.25">
      <c r="A29" s="34" t="s">
        <v>31</v>
      </c>
      <c r="B29" s="5">
        <v>3</v>
      </c>
      <c r="C29" s="6">
        <f t="shared" si="11"/>
        <v>1.0948905109489052E-2</v>
      </c>
      <c r="D29" s="7" t="s">
        <v>14</v>
      </c>
      <c r="E29" s="8" t="s">
        <v>14</v>
      </c>
      <c r="F29" s="5">
        <v>2</v>
      </c>
      <c r="G29" s="6">
        <f t="shared" si="12"/>
        <v>7.4906367041198503E-3</v>
      </c>
      <c r="H29" s="5">
        <v>6</v>
      </c>
      <c r="I29" s="6">
        <f t="shared" si="9"/>
        <v>2.2388059701492536E-2</v>
      </c>
      <c r="J29" s="5">
        <v>4</v>
      </c>
      <c r="K29" s="6">
        <f t="shared" si="10"/>
        <v>1.0723860589812333E-2</v>
      </c>
      <c r="L29" s="6">
        <f t="shared" si="16"/>
        <v>0.33333333333333331</v>
      </c>
    </row>
    <row r="30" spans="1:12" x14ac:dyDescent="0.25">
      <c r="A30" s="34" t="s">
        <v>32</v>
      </c>
      <c r="B30" s="5">
        <v>58</v>
      </c>
      <c r="C30" s="6">
        <f t="shared" si="11"/>
        <v>0.21167883211678831</v>
      </c>
      <c r="D30" s="5">
        <v>38</v>
      </c>
      <c r="E30" s="6">
        <f t="shared" si="8"/>
        <v>0.13427561837455831</v>
      </c>
      <c r="F30" s="5">
        <v>37</v>
      </c>
      <c r="G30" s="6">
        <f t="shared" si="12"/>
        <v>0.13857677902621723</v>
      </c>
      <c r="H30" s="5">
        <v>25</v>
      </c>
      <c r="I30" s="6">
        <f t="shared" si="9"/>
        <v>9.3283582089552244E-2</v>
      </c>
      <c r="J30" s="5">
        <v>79</v>
      </c>
      <c r="K30" s="6">
        <f t="shared" si="10"/>
        <v>0.21179624664879357</v>
      </c>
      <c r="L30" s="6">
        <f t="shared" si="16"/>
        <v>0.36206896551724138</v>
      </c>
    </row>
    <row r="31" spans="1:12" x14ac:dyDescent="0.25">
      <c r="A31" s="42" t="s">
        <v>10</v>
      </c>
      <c r="B31" s="9">
        <f>SUM(B26:B30)</f>
        <v>274</v>
      </c>
      <c r="C31" s="6">
        <f t="shared" si="11"/>
        <v>1</v>
      </c>
      <c r="D31" s="9">
        <f>SUM(D26:D30)</f>
        <v>283</v>
      </c>
      <c r="E31" s="6">
        <f t="shared" si="8"/>
        <v>1</v>
      </c>
      <c r="F31" s="9">
        <f>SUM(F26:F30)</f>
        <v>267</v>
      </c>
      <c r="G31" s="6">
        <f t="shared" si="12"/>
        <v>1</v>
      </c>
      <c r="H31" s="9">
        <f>SUM(H26:H30)</f>
        <v>268</v>
      </c>
      <c r="I31" s="6">
        <f t="shared" si="9"/>
        <v>1</v>
      </c>
      <c r="J31" s="9">
        <f>SUM(J26:J30)</f>
        <v>373</v>
      </c>
      <c r="K31" s="6">
        <f t="shared" si="10"/>
        <v>1</v>
      </c>
      <c r="L31" s="10">
        <f t="shared" si="16"/>
        <v>0.36131386861313869</v>
      </c>
    </row>
    <row r="32" spans="1:12" ht="30" x14ac:dyDescent="0.25">
      <c r="A32" s="38" t="s">
        <v>33</v>
      </c>
      <c r="B32" s="45" t="s">
        <v>1</v>
      </c>
      <c r="C32" s="45"/>
      <c r="D32" s="45" t="s">
        <v>2</v>
      </c>
      <c r="E32" s="45"/>
      <c r="F32" s="45" t="s">
        <v>3</v>
      </c>
      <c r="G32" s="45"/>
      <c r="H32" s="45" t="s">
        <v>4</v>
      </c>
      <c r="I32" s="45"/>
      <c r="J32" s="45" t="s">
        <v>5</v>
      </c>
      <c r="K32" s="45"/>
      <c r="L32" s="4" t="s">
        <v>6</v>
      </c>
    </row>
    <row r="33" spans="1:12" ht="30" x14ac:dyDescent="0.25">
      <c r="A33" s="44" t="s">
        <v>75</v>
      </c>
      <c r="B33" s="5">
        <v>143</v>
      </c>
      <c r="C33" s="6">
        <f t="shared" si="11"/>
        <v>0.52189781021897808</v>
      </c>
      <c r="D33" s="5">
        <v>149</v>
      </c>
      <c r="E33" s="6">
        <f t="shared" si="8"/>
        <v>0.52650176678445226</v>
      </c>
      <c r="F33" s="5">
        <v>148</v>
      </c>
      <c r="G33" s="6">
        <f t="shared" si="12"/>
        <v>0.55430711610486894</v>
      </c>
      <c r="H33" s="5">
        <v>145</v>
      </c>
      <c r="I33" s="6">
        <f t="shared" si="9"/>
        <v>0.54104477611940294</v>
      </c>
      <c r="J33" s="5">
        <v>236</v>
      </c>
      <c r="K33" s="6">
        <f t="shared" si="10"/>
        <v>0.63270777479892759</v>
      </c>
      <c r="L33" s="6">
        <f t="shared" ref="L33:L35" si="17">(J33-B33)/B33</f>
        <v>0.65034965034965031</v>
      </c>
    </row>
    <row r="34" spans="1:12" x14ac:dyDescent="0.25">
      <c r="A34" s="34" t="s">
        <v>34</v>
      </c>
      <c r="B34" s="5">
        <v>131</v>
      </c>
      <c r="C34" s="6">
        <f t="shared" si="11"/>
        <v>0.47810218978102192</v>
      </c>
      <c r="D34" s="5">
        <v>134</v>
      </c>
      <c r="E34" s="6">
        <f t="shared" si="8"/>
        <v>0.47349823321554768</v>
      </c>
      <c r="F34" s="5">
        <v>119</v>
      </c>
      <c r="G34" s="6">
        <f t="shared" si="12"/>
        <v>0.44569288389513106</v>
      </c>
      <c r="H34" s="5">
        <v>123</v>
      </c>
      <c r="I34" s="6">
        <f t="shared" si="9"/>
        <v>0.45895522388059701</v>
      </c>
      <c r="J34" s="5">
        <v>137</v>
      </c>
      <c r="K34" s="6">
        <f t="shared" si="10"/>
        <v>0.36729222520107241</v>
      </c>
      <c r="L34" s="6">
        <f t="shared" si="17"/>
        <v>4.5801526717557252E-2</v>
      </c>
    </row>
    <row r="35" spans="1:12" x14ac:dyDescent="0.25">
      <c r="A35" s="42" t="s">
        <v>10</v>
      </c>
      <c r="B35" s="9">
        <f>SUM(B33:B34)</f>
        <v>274</v>
      </c>
      <c r="C35" s="6">
        <f t="shared" si="11"/>
        <v>1</v>
      </c>
      <c r="D35" s="9">
        <f t="shared" ref="D35:J35" si="18">SUM(D33:D34)</f>
        <v>283</v>
      </c>
      <c r="E35" s="6">
        <f t="shared" si="8"/>
        <v>1</v>
      </c>
      <c r="F35" s="9">
        <f t="shared" si="18"/>
        <v>267</v>
      </c>
      <c r="G35" s="6">
        <f t="shared" si="12"/>
        <v>1</v>
      </c>
      <c r="H35" s="9">
        <f t="shared" si="18"/>
        <v>268</v>
      </c>
      <c r="I35" s="6">
        <f t="shared" si="9"/>
        <v>1</v>
      </c>
      <c r="J35" s="9">
        <f t="shared" si="18"/>
        <v>373</v>
      </c>
      <c r="K35" s="6">
        <f t="shared" si="10"/>
        <v>1</v>
      </c>
      <c r="L35" s="10">
        <f t="shared" si="17"/>
        <v>0.36131386861313869</v>
      </c>
    </row>
  </sheetData>
  <mergeCells count="26">
    <mergeCell ref="A1:L2"/>
    <mergeCell ref="B3:C3"/>
    <mergeCell ref="D3:E3"/>
    <mergeCell ref="F3:G3"/>
    <mergeCell ref="H3:I3"/>
    <mergeCell ref="J3:K3"/>
    <mergeCell ref="B19:C19"/>
    <mergeCell ref="D19:E19"/>
    <mergeCell ref="F19:G19"/>
    <mergeCell ref="H19:I19"/>
    <mergeCell ref="J19:K19"/>
    <mergeCell ref="B8:C8"/>
    <mergeCell ref="D8:E8"/>
    <mergeCell ref="F8:G8"/>
    <mergeCell ref="H8:I8"/>
    <mergeCell ref="J8:K8"/>
    <mergeCell ref="B25:C25"/>
    <mergeCell ref="D25:E25"/>
    <mergeCell ref="F25:G25"/>
    <mergeCell ref="H25:I25"/>
    <mergeCell ref="J25:K25"/>
    <mergeCell ref="B32:C32"/>
    <mergeCell ref="D32:E32"/>
    <mergeCell ref="F32:G32"/>
    <mergeCell ref="H32:I32"/>
    <mergeCell ref="J32:K32"/>
  </mergeCells>
  <printOptions horizontalCentered="1"/>
  <pageMargins left="0.7" right="0.7" top="0.75" bottom="0.75" header="0.3" footer="0.3"/>
  <pageSetup scale="82" orientation="landscape" r:id="rId1"/>
  <headerFooter>
    <oddHeader>&amp;CCuyamaca College Program Review 2017-2018</oddHeader>
    <oddFooter>&amp;CInstitutional Effectiveness, Success, and Equity Office (September 2017)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1"/>
  <sheetViews>
    <sheetView tabSelected="1" workbookViewId="0">
      <selection activeCell="G4" sqref="G4:G8"/>
    </sheetView>
  </sheetViews>
  <sheetFormatPr defaultRowHeight="15" x14ac:dyDescent="0.25"/>
  <cols>
    <col min="1" max="1" width="38.140625" style="35" customWidth="1"/>
    <col min="2" max="2" width="18.5703125" style="11" customWidth="1"/>
    <col min="3" max="8" width="13.140625" style="11" customWidth="1"/>
  </cols>
  <sheetData>
    <row r="1" spans="1:8" x14ac:dyDescent="0.25">
      <c r="A1" s="46" t="s">
        <v>40</v>
      </c>
      <c r="B1" s="46"/>
      <c r="C1" s="46"/>
      <c r="D1" s="46"/>
      <c r="E1" s="46"/>
      <c r="F1" s="46"/>
      <c r="G1" s="46"/>
      <c r="H1" s="46"/>
    </row>
    <row r="2" spans="1:8" x14ac:dyDescent="0.25">
      <c r="A2" s="49"/>
      <c r="B2" s="49"/>
      <c r="C2" s="49"/>
      <c r="D2" s="49"/>
      <c r="E2" s="49"/>
      <c r="F2" s="49"/>
      <c r="G2" s="49"/>
      <c r="H2" s="49"/>
    </row>
    <row r="3" spans="1:8" ht="30" x14ac:dyDescent="0.25">
      <c r="A3" s="39" t="s">
        <v>36</v>
      </c>
      <c r="B3" s="2" t="s">
        <v>37</v>
      </c>
      <c r="C3" s="12" t="s">
        <v>70</v>
      </c>
      <c r="D3" s="12" t="s">
        <v>71</v>
      </c>
      <c r="E3" s="12" t="s">
        <v>72</v>
      </c>
      <c r="F3" s="12" t="s">
        <v>74</v>
      </c>
      <c r="G3" s="12" t="s">
        <v>38</v>
      </c>
      <c r="H3" s="12" t="s">
        <v>73</v>
      </c>
    </row>
    <row r="4" spans="1:8" x14ac:dyDescent="0.25">
      <c r="A4" s="50" t="s">
        <v>41</v>
      </c>
      <c r="B4" s="3" t="s">
        <v>1</v>
      </c>
      <c r="C4" s="3">
        <v>292</v>
      </c>
      <c r="D4" s="3">
        <v>249</v>
      </c>
      <c r="E4" s="13">
        <v>0.85273972602739723</v>
      </c>
      <c r="F4" s="3">
        <v>218</v>
      </c>
      <c r="G4" s="13">
        <v>0.74657534246575341</v>
      </c>
      <c r="H4" s="14" t="s">
        <v>14</v>
      </c>
    </row>
    <row r="5" spans="1:8" x14ac:dyDescent="0.25">
      <c r="A5" s="51"/>
      <c r="B5" s="3" t="s">
        <v>2</v>
      </c>
      <c r="C5" s="5">
        <v>292</v>
      </c>
      <c r="D5" s="5">
        <v>261</v>
      </c>
      <c r="E5" s="13">
        <v>0.89383561643835618</v>
      </c>
      <c r="F5" s="5">
        <v>219</v>
      </c>
      <c r="G5" s="13">
        <v>0.75</v>
      </c>
      <c r="H5" s="16" t="s">
        <v>14</v>
      </c>
    </row>
    <row r="6" spans="1:8" x14ac:dyDescent="0.25">
      <c r="A6" s="51"/>
      <c r="B6" s="3" t="s">
        <v>3</v>
      </c>
      <c r="C6" s="5">
        <v>279</v>
      </c>
      <c r="D6" s="5">
        <v>234</v>
      </c>
      <c r="E6" s="13">
        <v>0.83870967741935487</v>
      </c>
      <c r="F6" s="5">
        <v>205</v>
      </c>
      <c r="G6" s="13">
        <v>0.73476702508960579</v>
      </c>
      <c r="H6" s="16" t="s">
        <v>14</v>
      </c>
    </row>
    <row r="7" spans="1:8" x14ac:dyDescent="0.25">
      <c r="A7" s="51"/>
      <c r="B7" s="3" t="s">
        <v>4</v>
      </c>
      <c r="C7" s="5">
        <v>279</v>
      </c>
      <c r="D7" s="5">
        <v>237</v>
      </c>
      <c r="E7" s="13">
        <v>0.84946236559139787</v>
      </c>
      <c r="F7" s="5">
        <v>203</v>
      </c>
      <c r="G7" s="13">
        <v>0.72759856630824371</v>
      </c>
      <c r="H7" s="16" t="s">
        <v>14</v>
      </c>
    </row>
    <row r="8" spans="1:8" x14ac:dyDescent="0.25">
      <c r="A8" s="52"/>
      <c r="B8" s="3" t="s">
        <v>5</v>
      </c>
      <c r="C8" s="5">
        <v>388</v>
      </c>
      <c r="D8" s="5">
        <v>341</v>
      </c>
      <c r="E8" s="13">
        <v>0.87886597938144329</v>
      </c>
      <c r="F8" s="5">
        <v>300</v>
      </c>
      <c r="G8" s="13">
        <v>0.77319587628865982</v>
      </c>
      <c r="H8" s="16" t="s">
        <v>14</v>
      </c>
    </row>
    <row r="10" spans="1:8" ht="30" x14ac:dyDescent="0.25">
      <c r="A10" s="38" t="s">
        <v>39</v>
      </c>
      <c r="B10" s="2" t="s">
        <v>37</v>
      </c>
      <c r="C10" s="12" t="s">
        <v>70</v>
      </c>
      <c r="D10" s="12" t="s">
        <v>71</v>
      </c>
      <c r="E10" s="12" t="s">
        <v>72</v>
      </c>
      <c r="F10" s="12" t="s">
        <v>74</v>
      </c>
      <c r="G10" s="12" t="s">
        <v>38</v>
      </c>
      <c r="H10" s="12" t="s">
        <v>73</v>
      </c>
    </row>
    <row r="11" spans="1:8" x14ac:dyDescent="0.25">
      <c r="A11" s="53" t="s">
        <v>42</v>
      </c>
      <c r="B11" s="3" t="s">
        <v>1</v>
      </c>
      <c r="C11" s="5">
        <v>189</v>
      </c>
      <c r="D11" s="5">
        <v>157</v>
      </c>
      <c r="E11" s="15">
        <v>0.8306878306878307</v>
      </c>
      <c r="F11" s="5">
        <v>134</v>
      </c>
      <c r="G11" s="15">
        <v>0.70899470899470896</v>
      </c>
      <c r="H11" s="16">
        <v>2.719871794871795</v>
      </c>
    </row>
    <row r="12" spans="1:8" x14ac:dyDescent="0.25">
      <c r="A12" s="53"/>
      <c r="B12" s="3" t="s">
        <v>2</v>
      </c>
      <c r="C12" s="5">
        <v>187</v>
      </c>
      <c r="D12" s="5">
        <v>165</v>
      </c>
      <c r="E12" s="15">
        <v>0.88235294117647056</v>
      </c>
      <c r="F12" s="5">
        <v>126</v>
      </c>
      <c r="G12" s="15">
        <v>0.6737967914438503</v>
      </c>
      <c r="H12" s="16">
        <v>2.4852760736196315</v>
      </c>
    </row>
    <row r="13" spans="1:8" x14ac:dyDescent="0.25">
      <c r="A13" s="53"/>
      <c r="B13" s="3" t="s">
        <v>3</v>
      </c>
      <c r="C13" s="5">
        <v>183</v>
      </c>
      <c r="D13" s="5">
        <v>152</v>
      </c>
      <c r="E13" s="15">
        <v>0.8306010928961749</v>
      </c>
      <c r="F13" s="5">
        <v>127</v>
      </c>
      <c r="G13" s="15">
        <v>0.69398907103825136</v>
      </c>
      <c r="H13" s="16">
        <v>2.5973333333333337</v>
      </c>
    </row>
    <row r="14" spans="1:8" x14ac:dyDescent="0.25">
      <c r="A14" s="53"/>
      <c r="B14" s="3" t="s">
        <v>4</v>
      </c>
      <c r="C14" s="5">
        <v>125</v>
      </c>
      <c r="D14" s="5">
        <v>97</v>
      </c>
      <c r="E14" s="15">
        <v>0.77600000000000002</v>
      </c>
      <c r="F14" s="5">
        <v>78</v>
      </c>
      <c r="G14" s="15">
        <v>0.624</v>
      </c>
      <c r="H14" s="16">
        <v>2.5863157894736841</v>
      </c>
    </row>
    <row r="15" spans="1:8" x14ac:dyDescent="0.25">
      <c r="A15" s="53"/>
      <c r="B15" s="3" t="s">
        <v>5</v>
      </c>
      <c r="C15" s="5">
        <v>234</v>
      </c>
      <c r="D15" s="5">
        <v>197</v>
      </c>
      <c r="E15" s="15">
        <v>0.84188034188034189</v>
      </c>
      <c r="F15" s="5">
        <v>162</v>
      </c>
      <c r="G15" s="15">
        <v>0.69230769230769229</v>
      </c>
      <c r="H15" s="16">
        <v>2.7479591836734691</v>
      </c>
    </row>
    <row r="16" spans="1:8" ht="30" x14ac:dyDescent="0.25">
      <c r="A16" s="40"/>
      <c r="B16" s="2" t="s">
        <v>37</v>
      </c>
      <c r="C16" s="12" t="s">
        <v>70</v>
      </c>
      <c r="D16" s="12" t="s">
        <v>71</v>
      </c>
      <c r="E16" s="12" t="s">
        <v>72</v>
      </c>
      <c r="F16" s="12" t="s">
        <v>74</v>
      </c>
      <c r="G16" s="12" t="s">
        <v>38</v>
      </c>
      <c r="H16" s="12" t="s">
        <v>73</v>
      </c>
    </row>
    <row r="17" spans="1:8" x14ac:dyDescent="0.25">
      <c r="A17" s="53" t="s">
        <v>43</v>
      </c>
      <c r="B17" s="3" t="s">
        <v>1</v>
      </c>
      <c r="C17" s="5">
        <v>103</v>
      </c>
      <c r="D17" s="5">
        <v>92</v>
      </c>
      <c r="E17" s="15">
        <v>0.89320388349514568</v>
      </c>
      <c r="F17" s="5">
        <v>84</v>
      </c>
      <c r="G17" s="15">
        <v>0.81553398058252424</v>
      </c>
      <c r="H17" s="16">
        <v>3.2184782608695652</v>
      </c>
    </row>
    <row r="18" spans="1:8" x14ac:dyDescent="0.25">
      <c r="A18" s="53"/>
      <c r="B18" s="3" t="s">
        <v>2</v>
      </c>
      <c r="C18" s="5">
        <v>105</v>
      </c>
      <c r="D18" s="5">
        <v>96</v>
      </c>
      <c r="E18" s="15">
        <v>0.91428571428571426</v>
      </c>
      <c r="F18" s="5">
        <v>93</v>
      </c>
      <c r="G18" s="15">
        <v>0.88571428571428568</v>
      </c>
      <c r="H18" s="16">
        <v>3.4666666666666668</v>
      </c>
    </row>
    <row r="19" spans="1:8" x14ac:dyDescent="0.25">
      <c r="A19" s="53"/>
      <c r="B19" s="3" t="s">
        <v>3</v>
      </c>
      <c r="C19" s="5">
        <v>96</v>
      </c>
      <c r="D19" s="5">
        <v>82</v>
      </c>
      <c r="E19" s="15">
        <v>0.85416666666666663</v>
      </c>
      <c r="F19" s="5">
        <v>78</v>
      </c>
      <c r="G19" s="15">
        <v>0.8125</v>
      </c>
      <c r="H19" s="16">
        <v>3.4329268292682928</v>
      </c>
    </row>
    <row r="20" spans="1:8" x14ac:dyDescent="0.25">
      <c r="A20" s="53"/>
      <c r="B20" s="3" t="s">
        <v>4</v>
      </c>
      <c r="C20" s="5">
        <v>154</v>
      </c>
      <c r="D20" s="5">
        <v>140</v>
      </c>
      <c r="E20" s="15">
        <v>0.90909090909090906</v>
      </c>
      <c r="F20" s="5">
        <v>125</v>
      </c>
      <c r="G20" s="15">
        <v>0.81168831168831168</v>
      </c>
      <c r="H20" s="16">
        <v>3.2292857142857145</v>
      </c>
    </row>
    <row r="21" spans="1:8" x14ac:dyDescent="0.25">
      <c r="A21" s="53"/>
      <c r="B21" s="3" t="s">
        <v>5</v>
      </c>
      <c r="C21" s="5">
        <v>154</v>
      </c>
      <c r="D21" s="5">
        <v>144</v>
      </c>
      <c r="E21" s="15">
        <v>0.93506493506493504</v>
      </c>
      <c r="F21" s="5">
        <v>138</v>
      </c>
      <c r="G21" s="15">
        <v>0.89610389610389607</v>
      </c>
      <c r="H21" s="16">
        <v>3.2594405594405593</v>
      </c>
    </row>
  </sheetData>
  <mergeCells count="4">
    <mergeCell ref="A1:H2"/>
    <mergeCell ref="A4:A8"/>
    <mergeCell ref="A11:A15"/>
    <mergeCell ref="A17:A21"/>
  </mergeCells>
  <printOptions horizontalCentered="1"/>
  <pageMargins left="0.7" right="0.7" top="0.75" bottom="0.75" header="0.3" footer="0.3"/>
  <pageSetup scale="90" fitToHeight="0" orientation="landscape" r:id="rId1"/>
  <headerFooter>
    <oddHeader>&amp;CCuyamaca College Program Review 2017-2018</oddHeader>
    <oddFooter>&amp;CInstitutional Effectiveness, Success, and Equity Office (September 2017)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workbookViewId="0">
      <selection sqref="A1:A1048576"/>
    </sheetView>
  </sheetViews>
  <sheetFormatPr defaultRowHeight="15" x14ac:dyDescent="0.25"/>
  <cols>
    <col min="1" max="1" width="16.28515625" style="35" customWidth="1"/>
    <col min="2" max="4" width="13.7109375" style="11" customWidth="1"/>
    <col min="5" max="5" width="13.7109375" style="22" customWidth="1"/>
    <col min="6" max="6" width="13.7109375" style="11" customWidth="1"/>
    <col min="7" max="7" width="13.7109375" style="22" customWidth="1"/>
    <col min="8" max="8" width="13.7109375" style="23" customWidth="1"/>
  </cols>
  <sheetData>
    <row r="1" spans="1:8" ht="30" x14ac:dyDescent="0.25">
      <c r="A1" s="38" t="s">
        <v>44</v>
      </c>
      <c r="B1" s="2" t="s">
        <v>37</v>
      </c>
      <c r="C1" s="12" t="s">
        <v>70</v>
      </c>
      <c r="D1" s="12" t="s">
        <v>71</v>
      </c>
      <c r="E1" s="12" t="s">
        <v>72</v>
      </c>
      <c r="F1" s="12" t="s">
        <v>74</v>
      </c>
      <c r="G1" s="12" t="s">
        <v>38</v>
      </c>
      <c r="H1" s="12" t="s">
        <v>73</v>
      </c>
    </row>
    <row r="2" spans="1:8" x14ac:dyDescent="0.25">
      <c r="A2" s="53" t="s">
        <v>45</v>
      </c>
      <c r="B2" s="3" t="s">
        <v>1</v>
      </c>
      <c r="C2" s="5">
        <v>149</v>
      </c>
      <c r="D2" s="5">
        <v>135</v>
      </c>
      <c r="E2" s="15">
        <v>0.90604026845637586</v>
      </c>
      <c r="F2" s="5">
        <v>118</v>
      </c>
      <c r="G2" s="17">
        <v>0.79194630872483218</v>
      </c>
      <c r="H2" s="18">
        <v>2.7259259259259263</v>
      </c>
    </row>
    <row r="3" spans="1:8" x14ac:dyDescent="0.25">
      <c r="A3" s="53"/>
      <c r="B3" s="3" t="s">
        <v>2</v>
      </c>
      <c r="C3" s="5">
        <v>153</v>
      </c>
      <c r="D3" s="5">
        <v>143</v>
      </c>
      <c r="E3" s="15">
        <v>0.934640522875817</v>
      </c>
      <c r="F3" s="5">
        <v>127</v>
      </c>
      <c r="G3" s="17">
        <v>0.83006535947712423</v>
      </c>
      <c r="H3" s="18">
        <v>3.1035460992907806</v>
      </c>
    </row>
    <row r="4" spans="1:8" x14ac:dyDescent="0.25">
      <c r="A4" s="53"/>
      <c r="B4" s="3" t="s">
        <v>3</v>
      </c>
      <c r="C4" s="5">
        <v>96</v>
      </c>
      <c r="D4" s="5">
        <v>94</v>
      </c>
      <c r="E4" s="15">
        <v>0.97916666666666663</v>
      </c>
      <c r="F4" s="5">
        <v>88</v>
      </c>
      <c r="G4" s="17">
        <v>0.91666666666666663</v>
      </c>
      <c r="H4" s="18">
        <v>3.1542553191489362</v>
      </c>
    </row>
    <row r="5" spans="1:8" x14ac:dyDescent="0.25">
      <c r="A5" s="53"/>
      <c r="B5" s="3" t="s">
        <v>4</v>
      </c>
      <c r="C5" s="5">
        <v>82</v>
      </c>
      <c r="D5" s="5">
        <v>80</v>
      </c>
      <c r="E5" s="15">
        <v>0.97560975609756095</v>
      </c>
      <c r="F5" s="5">
        <v>66</v>
      </c>
      <c r="G5" s="17">
        <v>0.80487804878048785</v>
      </c>
      <c r="H5" s="18">
        <v>2.6949999999999998</v>
      </c>
    </row>
    <row r="6" spans="1:8" x14ac:dyDescent="0.25">
      <c r="A6" s="53"/>
      <c r="B6" s="3" t="s">
        <v>5</v>
      </c>
      <c r="C6" s="5">
        <v>236</v>
      </c>
      <c r="D6" s="5">
        <v>225</v>
      </c>
      <c r="E6" s="15">
        <v>0.95338983050847459</v>
      </c>
      <c r="F6" s="5">
        <v>203</v>
      </c>
      <c r="G6" s="17">
        <v>0.86016949152542377</v>
      </c>
      <c r="H6" s="18">
        <v>3.1182222222222222</v>
      </c>
    </row>
    <row r="7" spans="1:8" x14ac:dyDescent="0.25">
      <c r="A7" s="54" t="s">
        <v>46</v>
      </c>
      <c r="B7" s="3" t="s">
        <v>1</v>
      </c>
      <c r="C7" s="7" t="s">
        <v>14</v>
      </c>
      <c r="D7" s="7" t="s">
        <v>14</v>
      </c>
      <c r="E7" s="19" t="s">
        <v>14</v>
      </c>
      <c r="F7" s="7" t="s">
        <v>14</v>
      </c>
      <c r="G7" s="20" t="s">
        <v>14</v>
      </c>
      <c r="H7" s="21" t="s">
        <v>14</v>
      </c>
    </row>
    <row r="8" spans="1:8" x14ac:dyDescent="0.25">
      <c r="A8" s="54"/>
      <c r="B8" s="3" t="s">
        <v>2</v>
      </c>
      <c r="C8" s="7" t="s">
        <v>14</v>
      </c>
      <c r="D8" s="7" t="s">
        <v>14</v>
      </c>
      <c r="E8" s="19" t="s">
        <v>14</v>
      </c>
      <c r="F8" s="7" t="s">
        <v>14</v>
      </c>
      <c r="G8" s="20" t="s">
        <v>14</v>
      </c>
      <c r="H8" s="21" t="s">
        <v>14</v>
      </c>
    </row>
    <row r="9" spans="1:8" x14ac:dyDescent="0.25">
      <c r="A9" s="54"/>
      <c r="B9" s="3" t="s">
        <v>3</v>
      </c>
      <c r="C9" s="7">
        <v>38</v>
      </c>
      <c r="D9" s="7">
        <v>21.000000000000004</v>
      </c>
      <c r="E9" s="19">
        <v>0.55263157894736847</v>
      </c>
      <c r="F9" s="7">
        <v>16</v>
      </c>
      <c r="G9" s="20">
        <v>0.42105263157894735</v>
      </c>
      <c r="H9" s="21">
        <v>2.4904761904761905</v>
      </c>
    </row>
    <row r="10" spans="1:8" x14ac:dyDescent="0.25">
      <c r="A10" s="54"/>
      <c r="B10" s="3" t="s">
        <v>4</v>
      </c>
      <c r="C10" s="7" t="s">
        <v>14</v>
      </c>
      <c r="D10" s="7" t="s">
        <v>14</v>
      </c>
      <c r="E10" s="19" t="s">
        <v>14</v>
      </c>
      <c r="F10" s="7" t="s">
        <v>14</v>
      </c>
      <c r="G10" s="20" t="s">
        <v>14</v>
      </c>
      <c r="H10" s="21" t="s">
        <v>14</v>
      </c>
    </row>
    <row r="11" spans="1:8" x14ac:dyDescent="0.25">
      <c r="A11" s="54"/>
      <c r="B11" s="3" t="s">
        <v>5</v>
      </c>
      <c r="C11" s="7" t="s">
        <v>14</v>
      </c>
      <c r="D11" s="7" t="s">
        <v>14</v>
      </c>
      <c r="E11" s="19" t="s">
        <v>14</v>
      </c>
      <c r="F11" s="7" t="s">
        <v>14</v>
      </c>
      <c r="G11" s="20" t="s">
        <v>14</v>
      </c>
      <c r="H11" s="21" t="s">
        <v>14</v>
      </c>
    </row>
    <row r="12" spans="1:8" x14ac:dyDescent="0.25">
      <c r="A12" s="53" t="s">
        <v>47</v>
      </c>
      <c r="B12" s="3" t="s">
        <v>1</v>
      </c>
      <c r="C12" s="7">
        <v>143</v>
      </c>
      <c r="D12" s="7">
        <v>114</v>
      </c>
      <c r="E12" s="19">
        <v>0.79720279720279719</v>
      </c>
      <c r="F12" s="7">
        <v>100</v>
      </c>
      <c r="G12" s="20">
        <v>0.69930069930069927</v>
      </c>
      <c r="H12" s="21">
        <v>3.1185840707964596</v>
      </c>
    </row>
    <row r="13" spans="1:8" x14ac:dyDescent="0.25">
      <c r="A13" s="53"/>
      <c r="B13" s="3" t="s">
        <v>2</v>
      </c>
      <c r="C13" s="7">
        <v>139</v>
      </c>
      <c r="D13" s="7">
        <v>118</v>
      </c>
      <c r="E13" s="19">
        <v>0.84892086330935257</v>
      </c>
      <c r="F13" s="7">
        <v>92</v>
      </c>
      <c r="G13" s="20">
        <v>0.66187050359712229</v>
      </c>
      <c r="H13" s="21">
        <v>2.5449152542372881</v>
      </c>
    </row>
    <row r="14" spans="1:8" x14ac:dyDescent="0.25">
      <c r="A14" s="53"/>
      <c r="B14" s="3" t="s">
        <v>3</v>
      </c>
      <c r="C14" s="7">
        <v>145</v>
      </c>
      <c r="D14" s="7">
        <v>119</v>
      </c>
      <c r="E14" s="19">
        <v>0.82068965517241377</v>
      </c>
      <c r="F14" s="7">
        <v>101</v>
      </c>
      <c r="G14" s="20">
        <v>0.69655172413793098</v>
      </c>
      <c r="H14" s="21">
        <v>2.7547008547008547</v>
      </c>
    </row>
    <row r="15" spans="1:8" x14ac:dyDescent="0.25">
      <c r="A15" s="53"/>
      <c r="B15" s="3" t="s">
        <v>4</v>
      </c>
      <c r="C15" s="7">
        <v>197</v>
      </c>
      <c r="D15" s="7">
        <v>157</v>
      </c>
      <c r="E15" s="19">
        <v>0.79695431472081213</v>
      </c>
      <c r="F15" s="7">
        <v>137</v>
      </c>
      <c r="G15" s="20">
        <v>0.69543147208121825</v>
      </c>
      <c r="H15" s="21">
        <v>3.1109677419354833</v>
      </c>
    </row>
    <row r="16" spans="1:8" x14ac:dyDescent="0.25">
      <c r="A16" s="53"/>
      <c r="B16" s="3" t="s">
        <v>5</v>
      </c>
      <c r="C16" s="7">
        <v>152</v>
      </c>
      <c r="D16" s="7">
        <v>116</v>
      </c>
      <c r="E16" s="19">
        <v>0.76315789473684215</v>
      </c>
      <c r="F16" s="7">
        <v>97</v>
      </c>
      <c r="G16" s="20">
        <v>0.63815789473684215</v>
      </c>
      <c r="H16" s="21">
        <v>2.6587719298245611</v>
      </c>
    </row>
  </sheetData>
  <mergeCells count="3">
    <mergeCell ref="A2:A6"/>
    <mergeCell ref="A7:A11"/>
    <mergeCell ref="A12:A16"/>
  </mergeCells>
  <printOptions horizontalCentered="1"/>
  <pageMargins left="0.7" right="0.7" top="0.75" bottom="0.75" header="0.3" footer="0.3"/>
  <pageSetup orientation="landscape" r:id="rId1"/>
  <headerFooter>
    <oddHeader>&amp;CCuyamaca College Program Review 2017-2018</oddHeader>
    <oddFooter>&amp;CInstitutional Effectiveness, Success, and Equity Office (September 2017)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7"/>
  <sheetViews>
    <sheetView workbookViewId="0">
      <selection sqref="A1:A1048576"/>
    </sheetView>
  </sheetViews>
  <sheetFormatPr defaultRowHeight="15" x14ac:dyDescent="0.25"/>
  <cols>
    <col min="1" max="1" width="14" style="35" customWidth="1"/>
    <col min="2" max="8" width="14" style="11" customWidth="1"/>
  </cols>
  <sheetData>
    <row r="1" spans="1:8" ht="30" x14ac:dyDescent="0.25">
      <c r="A1" s="38" t="s">
        <v>0</v>
      </c>
      <c r="B1" s="2" t="s">
        <v>37</v>
      </c>
      <c r="C1" s="12" t="s">
        <v>70</v>
      </c>
      <c r="D1" s="12" t="s">
        <v>71</v>
      </c>
      <c r="E1" s="12" t="s">
        <v>72</v>
      </c>
      <c r="F1" s="12" t="s">
        <v>74</v>
      </c>
      <c r="G1" s="12" t="s">
        <v>38</v>
      </c>
      <c r="H1" s="12" t="s">
        <v>73</v>
      </c>
    </row>
    <row r="2" spans="1:8" x14ac:dyDescent="0.25">
      <c r="A2" s="53" t="s">
        <v>7</v>
      </c>
      <c r="B2" s="3" t="s">
        <v>1</v>
      </c>
      <c r="C2" s="5">
        <v>156</v>
      </c>
      <c r="D2" s="5">
        <v>127</v>
      </c>
      <c r="E2" s="15">
        <v>0.8141025641025641</v>
      </c>
      <c r="F2" s="5">
        <v>114</v>
      </c>
      <c r="G2" s="15">
        <v>0.73076923076923073</v>
      </c>
      <c r="H2" s="16">
        <v>3.0317460317460312</v>
      </c>
    </row>
    <row r="3" spans="1:8" x14ac:dyDescent="0.25">
      <c r="A3" s="53"/>
      <c r="B3" s="3" t="s">
        <v>2</v>
      </c>
      <c r="C3" s="5">
        <v>142</v>
      </c>
      <c r="D3" s="5">
        <v>127</v>
      </c>
      <c r="E3" s="15">
        <v>0.89436619718309862</v>
      </c>
      <c r="F3" s="5">
        <v>104</v>
      </c>
      <c r="G3" s="15">
        <v>0.73239436619718312</v>
      </c>
      <c r="H3" s="16">
        <v>2.7547619047619043</v>
      </c>
    </row>
    <row r="4" spans="1:8" x14ac:dyDescent="0.25">
      <c r="A4" s="53"/>
      <c r="B4" s="3" t="s">
        <v>3</v>
      </c>
      <c r="C4" s="5">
        <v>150</v>
      </c>
      <c r="D4" s="5">
        <v>127</v>
      </c>
      <c r="E4" s="15">
        <v>0.84666666666666668</v>
      </c>
      <c r="F4" s="5">
        <v>116</v>
      </c>
      <c r="G4" s="15">
        <v>0.77333333333333332</v>
      </c>
      <c r="H4" s="16">
        <v>2.9992063492063492</v>
      </c>
    </row>
    <row r="5" spans="1:8" x14ac:dyDescent="0.25">
      <c r="A5" s="53"/>
      <c r="B5" s="3" t="s">
        <v>4</v>
      </c>
      <c r="C5" s="5">
        <v>136</v>
      </c>
      <c r="D5" s="5">
        <v>118</v>
      </c>
      <c r="E5" s="15">
        <v>0.86764705882352944</v>
      </c>
      <c r="F5" s="5">
        <v>104</v>
      </c>
      <c r="G5" s="15">
        <v>0.76470588235294112</v>
      </c>
      <c r="H5" s="16">
        <v>3.0508474576271181</v>
      </c>
    </row>
    <row r="6" spans="1:8" x14ac:dyDescent="0.25">
      <c r="A6" s="53"/>
      <c r="B6" s="3" t="s">
        <v>5</v>
      </c>
      <c r="C6" s="5">
        <v>187</v>
      </c>
      <c r="D6" s="5">
        <v>163</v>
      </c>
      <c r="E6" s="15">
        <v>0.87165775401069523</v>
      </c>
      <c r="F6" s="5">
        <v>145</v>
      </c>
      <c r="G6" s="15">
        <v>0.77540106951871657</v>
      </c>
      <c r="H6" s="16">
        <v>2.9695652173913047</v>
      </c>
    </row>
    <row r="7" spans="1:8" x14ac:dyDescent="0.25">
      <c r="A7" s="53" t="s">
        <v>8</v>
      </c>
      <c r="B7" s="3" t="s">
        <v>1</v>
      </c>
      <c r="C7" s="5">
        <v>132</v>
      </c>
      <c r="D7" s="5">
        <v>118</v>
      </c>
      <c r="E7" s="15">
        <v>0.89393939393939392</v>
      </c>
      <c r="F7" s="5">
        <v>101</v>
      </c>
      <c r="G7" s="15">
        <v>0.76515151515151514</v>
      </c>
      <c r="H7" s="16">
        <v>2.7576271186440677</v>
      </c>
    </row>
    <row r="8" spans="1:8" x14ac:dyDescent="0.25">
      <c r="A8" s="53"/>
      <c r="B8" s="3" t="s">
        <v>2</v>
      </c>
      <c r="C8" s="5">
        <v>146</v>
      </c>
      <c r="D8" s="5">
        <v>130</v>
      </c>
      <c r="E8" s="15">
        <v>0.8904109589041096</v>
      </c>
      <c r="F8" s="5">
        <v>113</v>
      </c>
      <c r="G8" s="15">
        <v>0.77397260273972601</v>
      </c>
      <c r="H8" s="16">
        <v>2.9674418604651165</v>
      </c>
    </row>
    <row r="9" spans="1:8" x14ac:dyDescent="0.25">
      <c r="A9" s="53"/>
      <c r="B9" s="3" t="s">
        <v>3</v>
      </c>
      <c r="C9" s="5">
        <v>128</v>
      </c>
      <c r="D9" s="5">
        <v>106</v>
      </c>
      <c r="E9" s="15">
        <v>0.828125</v>
      </c>
      <c r="F9" s="5">
        <v>88</v>
      </c>
      <c r="G9" s="15">
        <v>0.6875</v>
      </c>
      <c r="H9" s="16">
        <v>2.7571428571428571</v>
      </c>
    </row>
    <row r="10" spans="1:8" x14ac:dyDescent="0.25">
      <c r="A10" s="53"/>
      <c r="B10" s="3" t="s">
        <v>4</v>
      </c>
      <c r="C10" s="5">
        <v>140</v>
      </c>
      <c r="D10" s="5">
        <v>117</v>
      </c>
      <c r="E10" s="15">
        <v>0.83571428571428574</v>
      </c>
      <c r="F10" s="5">
        <v>97</v>
      </c>
      <c r="G10" s="15">
        <v>0.69285714285714284</v>
      </c>
      <c r="H10" s="16">
        <v>2.885217391304348</v>
      </c>
    </row>
    <row r="11" spans="1:8" x14ac:dyDescent="0.25">
      <c r="A11" s="53"/>
      <c r="B11" s="3" t="s">
        <v>5</v>
      </c>
      <c r="C11" s="5">
        <v>193</v>
      </c>
      <c r="D11" s="5">
        <v>170</v>
      </c>
      <c r="E11" s="15">
        <v>0.88082901554404147</v>
      </c>
      <c r="F11" s="5">
        <v>148</v>
      </c>
      <c r="G11" s="15">
        <v>0.76683937823834192</v>
      </c>
      <c r="H11" s="16">
        <v>2.9658823529411764</v>
      </c>
    </row>
    <row r="12" spans="1:8" ht="30" x14ac:dyDescent="0.25">
      <c r="A12" s="38" t="s">
        <v>48</v>
      </c>
      <c r="B12" s="2" t="s">
        <v>37</v>
      </c>
      <c r="C12" s="12" t="s">
        <v>70</v>
      </c>
      <c r="D12" s="12" t="s">
        <v>71</v>
      </c>
      <c r="E12" s="12" t="s">
        <v>72</v>
      </c>
      <c r="F12" s="12" t="s">
        <v>74</v>
      </c>
      <c r="G12" s="12" t="s">
        <v>38</v>
      </c>
      <c r="H12" s="12" t="s">
        <v>73</v>
      </c>
    </row>
    <row r="13" spans="1:8" x14ac:dyDescent="0.25">
      <c r="A13" s="55" t="s">
        <v>49</v>
      </c>
      <c r="B13" s="3" t="s">
        <v>1</v>
      </c>
      <c r="C13" s="5">
        <v>11</v>
      </c>
      <c r="D13" s="5">
        <v>8</v>
      </c>
      <c r="E13" s="15">
        <v>0.72727272727272729</v>
      </c>
      <c r="F13" s="5">
        <v>5</v>
      </c>
      <c r="G13" s="15">
        <v>0.45454545454545453</v>
      </c>
      <c r="H13" s="16">
        <v>2.0874999999999999</v>
      </c>
    </row>
    <row r="14" spans="1:8" x14ac:dyDescent="0.25">
      <c r="A14" s="56"/>
      <c r="B14" s="3" t="s">
        <v>2</v>
      </c>
      <c r="C14" s="5">
        <v>9</v>
      </c>
      <c r="D14" s="5">
        <v>8</v>
      </c>
      <c r="E14" s="15">
        <v>0.88888888888888884</v>
      </c>
      <c r="F14" s="5">
        <v>6</v>
      </c>
      <c r="G14" s="15">
        <v>0.66666666666666663</v>
      </c>
      <c r="H14" s="16">
        <v>2.3250000000000002</v>
      </c>
    </row>
    <row r="15" spans="1:8" x14ac:dyDescent="0.25">
      <c r="A15" s="56"/>
      <c r="B15" s="3" t="s">
        <v>3</v>
      </c>
      <c r="C15" s="5">
        <v>12</v>
      </c>
      <c r="D15" s="5">
        <v>6</v>
      </c>
      <c r="E15" s="15">
        <v>0.5</v>
      </c>
      <c r="F15" s="5">
        <v>4</v>
      </c>
      <c r="G15" s="15">
        <v>0.33333333333333331</v>
      </c>
      <c r="H15" s="16">
        <v>2</v>
      </c>
    </row>
    <row r="16" spans="1:8" x14ac:dyDescent="0.25">
      <c r="A16" s="56"/>
      <c r="B16" s="3" t="s">
        <v>4</v>
      </c>
      <c r="C16" s="5">
        <v>13</v>
      </c>
      <c r="D16" s="5">
        <v>11</v>
      </c>
      <c r="E16" s="15">
        <v>0.84615384615384615</v>
      </c>
      <c r="F16" s="5">
        <v>11</v>
      </c>
      <c r="G16" s="15">
        <v>0.84615384615384615</v>
      </c>
      <c r="H16" s="16">
        <v>3.2727272727272729</v>
      </c>
    </row>
    <row r="17" spans="1:8" x14ac:dyDescent="0.25">
      <c r="A17" s="57"/>
      <c r="B17" s="3" t="s">
        <v>5</v>
      </c>
      <c r="C17" s="5">
        <v>28</v>
      </c>
      <c r="D17" s="5">
        <v>23</v>
      </c>
      <c r="E17" s="15">
        <v>0.8214285714285714</v>
      </c>
      <c r="F17" s="5">
        <v>21</v>
      </c>
      <c r="G17" s="15">
        <v>0.75</v>
      </c>
      <c r="H17" s="16">
        <v>2.7863636363636362</v>
      </c>
    </row>
    <row r="18" spans="1:8" x14ac:dyDescent="0.25">
      <c r="A18" s="54" t="s">
        <v>50</v>
      </c>
      <c r="B18" s="3" t="s">
        <v>1</v>
      </c>
      <c r="C18" s="24" t="s">
        <v>14</v>
      </c>
      <c r="D18" s="24" t="s">
        <v>14</v>
      </c>
      <c r="E18" s="15" t="s">
        <v>14</v>
      </c>
      <c r="F18" s="24" t="s">
        <v>14</v>
      </c>
      <c r="G18" s="15" t="s">
        <v>14</v>
      </c>
      <c r="H18" s="25" t="s">
        <v>14</v>
      </c>
    </row>
    <row r="19" spans="1:8" x14ac:dyDescent="0.25">
      <c r="A19" s="54"/>
      <c r="B19" s="3" t="s">
        <v>2</v>
      </c>
      <c r="C19" s="5">
        <v>1</v>
      </c>
      <c r="D19" s="5">
        <v>1</v>
      </c>
      <c r="E19" s="15">
        <v>1</v>
      </c>
      <c r="F19" s="5">
        <v>1</v>
      </c>
      <c r="G19" s="15">
        <v>1</v>
      </c>
      <c r="H19" s="16">
        <v>2</v>
      </c>
    </row>
    <row r="20" spans="1:8" x14ac:dyDescent="0.25">
      <c r="A20" s="54"/>
      <c r="B20" s="3" t="s">
        <v>3</v>
      </c>
      <c r="C20" s="24" t="s">
        <v>14</v>
      </c>
      <c r="D20" s="24" t="s">
        <v>14</v>
      </c>
      <c r="E20" s="15" t="s">
        <v>14</v>
      </c>
      <c r="F20" s="24" t="s">
        <v>14</v>
      </c>
      <c r="G20" s="15" t="s">
        <v>14</v>
      </c>
      <c r="H20" s="25" t="s">
        <v>14</v>
      </c>
    </row>
    <row r="21" spans="1:8" x14ac:dyDescent="0.25">
      <c r="A21" s="54"/>
      <c r="B21" s="3" t="s">
        <v>4</v>
      </c>
      <c r="C21" s="5">
        <v>1</v>
      </c>
      <c r="D21" s="5">
        <v>1</v>
      </c>
      <c r="E21" s="15">
        <v>1</v>
      </c>
      <c r="F21" s="5">
        <v>1</v>
      </c>
      <c r="G21" s="15">
        <v>1</v>
      </c>
      <c r="H21" s="16">
        <v>4</v>
      </c>
    </row>
    <row r="22" spans="1:8" x14ac:dyDescent="0.25">
      <c r="A22" s="54"/>
      <c r="B22" s="3" t="s">
        <v>5</v>
      </c>
      <c r="C22" s="5">
        <v>2</v>
      </c>
      <c r="D22" s="5">
        <v>2</v>
      </c>
      <c r="E22" s="15">
        <v>1</v>
      </c>
      <c r="F22" s="5">
        <v>2</v>
      </c>
      <c r="G22" s="15">
        <v>1</v>
      </c>
      <c r="H22" s="16">
        <v>3.35</v>
      </c>
    </row>
    <row r="23" spans="1:8" x14ac:dyDescent="0.25">
      <c r="A23" s="53" t="s">
        <v>15</v>
      </c>
      <c r="B23" s="3" t="s">
        <v>1</v>
      </c>
      <c r="C23" s="5">
        <v>13</v>
      </c>
      <c r="D23" s="5">
        <v>13</v>
      </c>
      <c r="E23" s="15">
        <v>1</v>
      </c>
      <c r="F23" s="5">
        <v>11</v>
      </c>
      <c r="G23" s="15">
        <v>0.84615384615384615</v>
      </c>
      <c r="H23" s="16">
        <v>2.8692307692307688</v>
      </c>
    </row>
    <row r="24" spans="1:8" x14ac:dyDescent="0.25">
      <c r="A24" s="53"/>
      <c r="B24" s="3" t="s">
        <v>2</v>
      </c>
      <c r="C24" s="5">
        <v>25</v>
      </c>
      <c r="D24" s="5">
        <v>22</v>
      </c>
      <c r="E24" s="15">
        <v>0.88</v>
      </c>
      <c r="F24" s="5">
        <v>18</v>
      </c>
      <c r="G24" s="15">
        <v>0.72</v>
      </c>
      <c r="H24" s="16">
        <v>3.0950000000000002</v>
      </c>
    </row>
    <row r="25" spans="1:8" x14ac:dyDescent="0.25">
      <c r="A25" s="53"/>
      <c r="B25" s="3" t="s">
        <v>3</v>
      </c>
      <c r="C25" s="24">
        <v>18</v>
      </c>
      <c r="D25" s="24">
        <v>17</v>
      </c>
      <c r="E25" s="15">
        <v>0.94444444444444442</v>
      </c>
      <c r="F25" s="24">
        <v>17</v>
      </c>
      <c r="G25" s="15">
        <v>0.94444444444444442</v>
      </c>
      <c r="H25" s="25">
        <v>3.5294117647058822</v>
      </c>
    </row>
    <row r="26" spans="1:8" x14ac:dyDescent="0.25">
      <c r="A26" s="53"/>
      <c r="B26" s="3" t="s">
        <v>4</v>
      </c>
      <c r="C26" s="5">
        <v>18</v>
      </c>
      <c r="D26" s="5">
        <v>15</v>
      </c>
      <c r="E26" s="15">
        <v>0.83333333333333337</v>
      </c>
      <c r="F26" s="5">
        <v>15</v>
      </c>
      <c r="G26" s="15">
        <v>0.83333333333333337</v>
      </c>
      <c r="H26" s="16">
        <v>3.5133333333333336</v>
      </c>
    </row>
    <row r="27" spans="1:8" x14ac:dyDescent="0.25">
      <c r="A27" s="53"/>
      <c r="B27" s="3" t="s">
        <v>5</v>
      </c>
      <c r="C27" s="5">
        <v>32</v>
      </c>
      <c r="D27" s="5">
        <v>29</v>
      </c>
      <c r="E27" s="15">
        <v>0.90625</v>
      </c>
      <c r="F27" s="5">
        <v>27</v>
      </c>
      <c r="G27" s="15">
        <v>0.84375</v>
      </c>
      <c r="H27" s="16">
        <v>3.4931034482758623</v>
      </c>
    </row>
    <row r="28" spans="1:8" x14ac:dyDescent="0.25">
      <c r="A28" s="53" t="s">
        <v>16</v>
      </c>
      <c r="B28" s="3" t="s">
        <v>1</v>
      </c>
      <c r="C28" s="5">
        <v>5</v>
      </c>
      <c r="D28" s="5">
        <v>3</v>
      </c>
      <c r="E28" s="15">
        <v>0.6</v>
      </c>
      <c r="F28" s="5">
        <v>2</v>
      </c>
      <c r="G28" s="15">
        <v>0.4</v>
      </c>
      <c r="H28" s="16">
        <v>1.6666666666666667</v>
      </c>
    </row>
    <row r="29" spans="1:8" x14ac:dyDescent="0.25">
      <c r="A29" s="53"/>
      <c r="B29" s="3" t="s">
        <v>2</v>
      </c>
      <c r="C29" s="5">
        <v>5</v>
      </c>
      <c r="D29" s="5">
        <v>5</v>
      </c>
      <c r="E29" s="15">
        <v>1</v>
      </c>
      <c r="F29" s="5">
        <v>5</v>
      </c>
      <c r="G29" s="15">
        <v>1</v>
      </c>
      <c r="H29" s="16">
        <v>3.66</v>
      </c>
    </row>
    <row r="30" spans="1:8" x14ac:dyDescent="0.25">
      <c r="A30" s="53"/>
      <c r="B30" s="3" t="s">
        <v>3</v>
      </c>
      <c r="C30" s="5">
        <v>7</v>
      </c>
      <c r="D30" s="5">
        <v>6</v>
      </c>
      <c r="E30" s="15">
        <v>0.8571428571428571</v>
      </c>
      <c r="F30" s="5">
        <v>5</v>
      </c>
      <c r="G30" s="15">
        <v>0.7142857142857143</v>
      </c>
      <c r="H30" s="16">
        <v>2.7833333333333332</v>
      </c>
    </row>
    <row r="31" spans="1:8" x14ac:dyDescent="0.25">
      <c r="A31" s="53"/>
      <c r="B31" s="3" t="s">
        <v>4</v>
      </c>
      <c r="C31" s="5">
        <v>7</v>
      </c>
      <c r="D31" s="5">
        <v>6</v>
      </c>
      <c r="E31" s="15">
        <v>0.8571428571428571</v>
      </c>
      <c r="F31" s="5">
        <v>5</v>
      </c>
      <c r="G31" s="15">
        <v>0.7142857142857143</v>
      </c>
      <c r="H31" s="16">
        <v>2.9499999999999997</v>
      </c>
    </row>
    <row r="32" spans="1:8" x14ac:dyDescent="0.25">
      <c r="A32" s="53"/>
      <c r="B32" s="3" t="s">
        <v>5</v>
      </c>
      <c r="C32" s="5">
        <v>11</v>
      </c>
      <c r="D32" s="5">
        <v>10</v>
      </c>
      <c r="E32" s="15">
        <v>0.90909090909090906</v>
      </c>
      <c r="F32" s="5">
        <v>8</v>
      </c>
      <c r="G32" s="15">
        <v>0.72727272727272729</v>
      </c>
      <c r="H32" s="16">
        <v>2.2899999999999996</v>
      </c>
    </row>
    <row r="33" spans="1:8" x14ac:dyDescent="0.25">
      <c r="A33" s="53" t="s">
        <v>17</v>
      </c>
      <c r="B33" s="3" t="s">
        <v>1</v>
      </c>
      <c r="C33" s="5">
        <v>76</v>
      </c>
      <c r="D33" s="5">
        <v>60</v>
      </c>
      <c r="E33" s="15">
        <v>0.78947368421052633</v>
      </c>
      <c r="F33" s="5">
        <v>51</v>
      </c>
      <c r="G33" s="15">
        <v>0.67105263157894735</v>
      </c>
      <c r="H33" s="16">
        <v>2.8169491525423727</v>
      </c>
    </row>
    <row r="34" spans="1:8" x14ac:dyDescent="0.25">
      <c r="A34" s="53"/>
      <c r="B34" s="3" t="s">
        <v>2</v>
      </c>
      <c r="C34" s="5">
        <v>88</v>
      </c>
      <c r="D34" s="5">
        <v>72</v>
      </c>
      <c r="E34" s="15">
        <v>0.81818181818181823</v>
      </c>
      <c r="F34" s="5">
        <v>57</v>
      </c>
      <c r="G34" s="15">
        <v>0.64772727272727271</v>
      </c>
      <c r="H34" s="16">
        <v>2.5666666666666669</v>
      </c>
    </row>
    <row r="35" spans="1:8" x14ac:dyDescent="0.25">
      <c r="A35" s="53"/>
      <c r="B35" s="3" t="s">
        <v>3</v>
      </c>
      <c r="C35" s="5">
        <v>72</v>
      </c>
      <c r="D35" s="5">
        <v>55</v>
      </c>
      <c r="E35" s="15">
        <v>0.76388888888888884</v>
      </c>
      <c r="F35" s="5">
        <v>46</v>
      </c>
      <c r="G35" s="15">
        <v>0.63888888888888884</v>
      </c>
      <c r="H35" s="16">
        <v>2.7370370370370374</v>
      </c>
    </row>
    <row r="36" spans="1:8" x14ac:dyDescent="0.25">
      <c r="A36" s="53"/>
      <c r="B36" s="3" t="s">
        <v>4</v>
      </c>
      <c r="C36" s="5">
        <v>70</v>
      </c>
      <c r="D36" s="5">
        <v>56</v>
      </c>
      <c r="E36" s="15">
        <v>0.8</v>
      </c>
      <c r="F36" s="5">
        <v>46</v>
      </c>
      <c r="G36" s="15">
        <v>0.65714285714285714</v>
      </c>
      <c r="H36" s="16">
        <v>2.6160714285714284</v>
      </c>
    </row>
    <row r="37" spans="1:8" x14ac:dyDescent="0.25">
      <c r="A37" s="53"/>
      <c r="B37" s="3" t="s">
        <v>5</v>
      </c>
      <c r="C37" s="5">
        <v>115</v>
      </c>
      <c r="D37" s="5">
        <v>97</v>
      </c>
      <c r="E37" s="15">
        <v>0.84347826086956523</v>
      </c>
      <c r="F37" s="5">
        <v>82</v>
      </c>
      <c r="G37" s="15">
        <v>0.71304347826086956</v>
      </c>
      <c r="H37" s="16">
        <v>2.8010309278350514</v>
      </c>
    </row>
    <row r="38" spans="1:8" x14ac:dyDescent="0.25">
      <c r="A38" s="53" t="s">
        <v>18</v>
      </c>
      <c r="B38" s="3" t="s">
        <v>1</v>
      </c>
      <c r="C38" s="5">
        <v>2</v>
      </c>
      <c r="D38" s="5">
        <v>2</v>
      </c>
      <c r="E38" s="15">
        <v>1</v>
      </c>
      <c r="F38" s="5">
        <v>2</v>
      </c>
      <c r="G38" s="15">
        <v>1</v>
      </c>
      <c r="H38" s="16">
        <v>2.2999999999999998</v>
      </c>
    </row>
    <row r="39" spans="1:8" x14ac:dyDescent="0.25">
      <c r="A39" s="53"/>
      <c r="B39" s="3" t="s">
        <v>2</v>
      </c>
      <c r="C39" s="5">
        <v>3</v>
      </c>
      <c r="D39" s="5">
        <v>3</v>
      </c>
      <c r="E39" s="15">
        <v>1</v>
      </c>
      <c r="F39" s="5">
        <v>2</v>
      </c>
      <c r="G39" s="15">
        <v>0.66666666666666663</v>
      </c>
      <c r="H39" s="16">
        <v>2.7666666666666666</v>
      </c>
    </row>
    <row r="40" spans="1:8" x14ac:dyDescent="0.25">
      <c r="A40" s="53"/>
      <c r="B40" s="3" t="s">
        <v>3</v>
      </c>
      <c r="C40" s="5" t="s">
        <v>14</v>
      </c>
      <c r="D40" s="5" t="s">
        <v>14</v>
      </c>
      <c r="E40" s="15" t="s">
        <v>14</v>
      </c>
      <c r="F40" s="5" t="s">
        <v>14</v>
      </c>
      <c r="G40" s="15" t="s">
        <v>14</v>
      </c>
      <c r="H40" s="16" t="s">
        <v>14</v>
      </c>
    </row>
    <row r="41" spans="1:8" x14ac:dyDescent="0.25">
      <c r="A41" s="53"/>
      <c r="B41" s="3" t="s">
        <v>4</v>
      </c>
      <c r="C41" s="5" t="s">
        <v>14</v>
      </c>
      <c r="D41" s="5" t="s">
        <v>14</v>
      </c>
      <c r="E41" s="15" t="s">
        <v>14</v>
      </c>
      <c r="F41" s="5" t="s">
        <v>14</v>
      </c>
      <c r="G41" s="15" t="s">
        <v>14</v>
      </c>
      <c r="H41" s="16" t="s">
        <v>14</v>
      </c>
    </row>
    <row r="42" spans="1:8" x14ac:dyDescent="0.25">
      <c r="A42" s="53"/>
      <c r="B42" s="3" t="s">
        <v>5</v>
      </c>
      <c r="C42" s="5" t="s">
        <v>14</v>
      </c>
      <c r="D42" s="5" t="s">
        <v>14</v>
      </c>
      <c r="E42" s="15" t="s">
        <v>14</v>
      </c>
      <c r="F42" s="5" t="s">
        <v>14</v>
      </c>
      <c r="G42" s="15" t="s">
        <v>14</v>
      </c>
      <c r="H42" s="16" t="s">
        <v>14</v>
      </c>
    </row>
    <row r="43" spans="1:8" x14ac:dyDescent="0.25">
      <c r="A43" s="54" t="s">
        <v>51</v>
      </c>
      <c r="B43" s="3" t="s">
        <v>1</v>
      </c>
      <c r="C43" s="5">
        <v>141</v>
      </c>
      <c r="D43" s="5">
        <v>124.99999999999999</v>
      </c>
      <c r="E43" s="15">
        <v>0.88652482269503541</v>
      </c>
      <c r="F43" s="5">
        <v>113</v>
      </c>
      <c r="G43" s="15">
        <v>0.8014184397163121</v>
      </c>
      <c r="H43" s="16">
        <v>3.0191999999999997</v>
      </c>
    </row>
    <row r="44" spans="1:8" x14ac:dyDescent="0.25">
      <c r="A44" s="54"/>
      <c r="B44" s="3" t="s">
        <v>2</v>
      </c>
      <c r="C44" s="5">
        <v>134</v>
      </c>
      <c r="D44" s="5">
        <v>126</v>
      </c>
      <c r="E44" s="15">
        <v>0.94029850746268662</v>
      </c>
      <c r="F44" s="5">
        <v>108</v>
      </c>
      <c r="G44" s="15">
        <v>0.80597014925373134</v>
      </c>
      <c r="H44" s="16">
        <v>2.9714285714285711</v>
      </c>
    </row>
    <row r="45" spans="1:8" x14ac:dyDescent="0.25">
      <c r="A45" s="54"/>
      <c r="B45" s="3" t="s">
        <v>3</v>
      </c>
      <c r="C45" s="5">
        <v>144</v>
      </c>
      <c r="D45" s="5">
        <v>127</v>
      </c>
      <c r="E45" s="15">
        <v>0.88194444444444442</v>
      </c>
      <c r="F45" s="5">
        <v>113</v>
      </c>
      <c r="G45" s="15">
        <v>0.78472222222222221</v>
      </c>
      <c r="H45" s="16">
        <v>2.901587301587301</v>
      </c>
    </row>
    <row r="46" spans="1:8" x14ac:dyDescent="0.25">
      <c r="A46" s="54"/>
      <c r="B46" s="3" t="s">
        <v>4</v>
      </c>
      <c r="C46" s="5">
        <v>136</v>
      </c>
      <c r="D46" s="5">
        <v>122</v>
      </c>
      <c r="E46" s="15">
        <v>0.8970588235294118</v>
      </c>
      <c r="F46" s="5">
        <v>104</v>
      </c>
      <c r="G46" s="15">
        <v>0.76470588235294112</v>
      </c>
      <c r="H46" s="16">
        <v>3.0408333333333335</v>
      </c>
    </row>
    <row r="47" spans="1:8" x14ac:dyDescent="0.25">
      <c r="A47" s="54"/>
      <c r="B47" s="3" t="s">
        <v>5</v>
      </c>
      <c r="C47" s="5">
        <v>159</v>
      </c>
      <c r="D47" s="5">
        <v>143</v>
      </c>
      <c r="E47" s="15">
        <v>0.89937106918238996</v>
      </c>
      <c r="F47" s="5">
        <v>129</v>
      </c>
      <c r="G47" s="15">
        <v>0.81132075471698117</v>
      </c>
      <c r="H47" s="16">
        <v>3.0873239436619717</v>
      </c>
    </row>
    <row r="48" spans="1:8" x14ac:dyDescent="0.25">
      <c r="A48" s="54" t="s">
        <v>52</v>
      </c>
      <c r="B48" s="3" t="s">
        <v>1</v>
      </c>
      <c r="C48" s="5">
        <v>28</v>
      </c>
      <c r="D48" s="5">
        <v>22</v>
      </c>
      <c r="E48" s="15">
        <v>0.7857142857142857</v>
      </c>
      <c r="F48" s="5">
        <v>19</v>
      </c>
      <c r="G48" s="15">
        <v>0.6785714285714286</v>
      </c>
      <c r="H48" s="16">
        <v>2.8454545454545452</v>
      </c>
    </row>
    <row r="49" spans="1:8" x14ac:dyDescent="0.25">
      <c r="A49" s="54"/>
      <c r="B49" s="3" t="s">
        <v>2</v>
      </c>
      <c r="C49" s="5">
        <v>21</v>
      </c>
      <c r="D49" s="5">
        <v>19</v>
      </c>
      <c r="E49" s="15">
        <v>0.90476190476190477</v>
      </c>
      <c r="F49" s="5">
        <v>17</v>
      </c>
      <c r="G49" s="15">
        <v>0.80952380952380953</v>
      </c>
      <c r="H49" s="16">
        <v>2.926315789473684</v>
      </c>
    </row>
    <row r="50" spans="1:8" x14ac:dyDescent="0.25">
      <c r="A50" s="54"/>
      <c r="B50" s="3" t="s">
        <v>3</v>
      </c>
      <c r="C50" s="5">
        <v>21</v>
      </c>
      <c r="D50" s="5">
        <v>18</v>
      </c>
      <c r="E50" s="15">
        <v>0.8571428571428571</v>
      </c>
      <c r="F50" s="5">
        <v>16</v>
      </c>
      <c r="G50" s="15">
        <v>0.76190476190476186</v>
      </c>
      <c r="H50" s="16">
        <v>3.1888888888888891</v>
      </c>
    </row>
    <row r="51" spans="1:8" x14ac:dyDescent="0.25">
      <c r="A51" s="54"/>
      <c r="B51" s="3" t="s">
        <v>4</v>
      </c>
      <c r="C51" s="5">
        <v>25</v>
      </c>
      <c r="D51" s="5">
        <v>18</v>
      </c>
      <c r="E51" s="15">
        <v>0.72</v>
      </c>
      <c r="F51" s="5">
        <v>14</v>
      </c>
      <c r="G51" s="15">
        <v>0.56000000000000005</v>
      </c>
      <c r="H51" s="16">
        <v>2.8333333333333335</v>
      </c>
    </row>
    <row r="52" spans="1:8" x14ac:dyDescent="0.25">
      <c r="A52" s="54"/>
      <c r="B52" s="3" t="s">
        <v>5</v>
      </c>
      <c r="C52" s="5">
        <v>37</v>
      </c>
      <c r="D52" s="5">
        <v>33</v>
      </c>
      <c r="E52" s="15">
        <v>0.89189189189189189</v>
      </c>
      <c r="F52" s="5">
        <v>28</v>
      </c>
      <c r="G52" s="15">
        <v>0.7567567567567568</v>
      </c>
      <c r="H52" s="16">
        <v>2.7181818181818178</v>
      </c>
    </row>
    <row r="53" spans="1:8" x14ac:dyDescent="0.25">
      <c r="A53" s="54" t="s">
        <v>53</v>
      </c>
      <c r="B53" s="3" t="s">
        <v>1</v>
      </c>
      <c r="C53" s="5">
        <v>16</v>
      </c>
      <c r="D53" s="5">
        <v>16</v>
      </c>
      <c r="E53" s="15">
        <v>1</v>
      </c>
      <c r="F53" s="5">
        <v>15</v>
      </c>
      <c r="G53" s="15">
        <v>0.9375</v>
      </c>
      <c r="H53" s="16">
        <v>3.1625000000000001</v>
      </c>
    </row>
    <row r="54" spans="1:8" x14ac:dyDescent="0.25">
      <c r="A54" s="54"/>
      <c r="B54" s="3" t="s">
        <v>2</v>
      </c>
      <c r="C54" s="5">
        <v>6</v>
      </c>
      <c r="D54" s="5">
        <v>5</v>
      </c>
      <c r="E54" s="15">
        <v>0.83333333333333337</v>
      </c>
      <c r="F54" s="5">
        <v>5</v>
      </c>
      <c r="G54" s="15">
        <v>0.83333333333333337</v>
      </c>
      <c r="H54" s="16">
        <v>2.8</v>
      </c>
    </row>
    <row r="55" spans="1:8" x14ac:dyDescent="0.25">
      <c r="A55" s="54"/>
      <c r="B55" s="3" t="s">
        <v>3</v>
      </c>
      <c r="C55" s="5">
        <v>5</v>
      </c>
      <c r="D55" s="5">
        <v>5</v>
      </c>
      <c r="E55" s="15">
        <v>1</v>
      </c>
      <c r="F55" s="5">
        <v>4</v>
      </c>
      <c r="G55" s="15">
        <v>0.8</v>
      </c>
      <c r="H55" s="16">
        <v>2.3199999999999998</v>
      </c>
    </row>
    <row r="56" spans="1:8" x14ac:dyDescent="0.25">
      <c r="A56" s="54"/>
      <c r="B56" s="3" t="s">
        <v>4</v>
      </c>
      <c r="C56" s="5">
        <v>9</v>
      </c>
      <c r="D56" s="5">
        <v>8</v>
      </c>
      <c r="E56" s="15">
        <v>0.88888888888888884</v>
      </c>
      <c r="F56" s="5">
        <v>7</v>
      </c>
      <c r="G56" s="15">
        <v>0.77777777777777779</v>
      </c>
      <c r="H56" s="16">
        <v>3.125</v>
      </c>
    </row>
    <row r="57" spans="1:8" x14ac:dyDescent="0.25">
      <c r="A57" s="54"/>
      <c r="B57" s="3" t="s">
        <v>5</v>
      </c>
      <c r="C57" s="5">
        <v>4</v>
      </c>
      <c r="D57" s="5">
        <v>4</v>
      </c>
      <c r="E57" s="15">
        <v>1</v>
      </c>
      <c r="F57" s="5">
        <v>3</v>
      </c>
      <c r="G57" s="15">
        <v>0.75</v>
      </c>
      <c r="H57" s="16">
        <v>3.1750000000000003</v>
      </c>
    </row>
  </sheetData>
  <mergeCells count="11">
    <mergeCell ref="A28:A32"/>
    <mergeCell ref="A2:A6"/>
    <mergeCell ref="A7:A11"/>
    <mergeCell ref="A13:A17"/>
    <mergeCell ref="A18:A22"/>
    <mergeCell ref="A23:A27"/>
    <mergeCell ref="A33:A37"/>
    <mergeCell ref="A38:A42"/>
    <mergeCell ref="A43:A47"/>
    <mergeCell ref="A48:A52"/>
    <mergeCell ref="A53:A57"/>
  </mergeCells>
  <printOptions horizontalCentered="1"/>
  <pageMargins left="0.7" right="0.7" top="0.75" bottom="0.75" header="0.3" footer="0.3"/>
  <pageSetup orientation="landscape" r:id="rId1"/>
  <headerFooter>
    <oddHeader>&amp;CCuyamaca College Program Review 2017-2018</oddHeader>
    <oddFooter>&amp;CInstitutional Effectiveness, Success, and Equity Office (September 2017)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workbookViewId="0">
      <selection activeCell="A13" sqref="A13"/>
    </sheetView>
  </sheetViews>
  <sheetFormatPr defaultRowHeight="15" x14ac:dyDescent="0.25"/>
  <cols>
    <col min="1" max="1" width="23.28515625" customWidth="1"/>
  </cols>
  <sheetData>
    <row r="1" spans="1:6" x14ac:dyDescent="0.25">
      <c r="A1" s="58" t="s">
        <v>41</v>
      </c>
      <c r="B1" s="59"/>
      <c r="C1" s="59"/>
      <c r="D1" s="59"/>
      <c r="E1" s="59"/>
      <c r="F1" s="59"/>
    </row>
    <row r="2" spans="1:6" x14ac:dyDescent="0.25">
      <c r="A2" s="60" t="s">
        <v>76</v>
      </c>
      <c r="B2" s="45" t="s">
        <v>77</v>
      </c>
      <c r="C2" s="45"/>
      <c r="D2" s="45"/>
      <c r="E2" s="45"/>
      <c r="F2" s="45"/>
    </row>
    <row r="3" spans="1:6" x14ac:dyDescent="0.25">
      <c r="A3" s="60"/>
      <c r="B3" s="32" t="s">
        <v>65</v>
      </c>
      <c r="C3" s="32" t="s">
        <v>66</v>
      </c>
      <c r="D3" s="32" t="s">
        <v>67</v>
      </c>
      <c r="E3" s="32" t="s">
        <v>68</v>
      </c>
      <c r="F3" s="32" t="s">
        <v>69</v>
      </c>
    </row>
    <row r="4" spans="1:6" x14ac:dyDescent="0.25">
      <c r="A4" s="36" t="s">
        <v>64</v>
      </c>
      <c r="B4" s="1">
        <v>0</v>
      </c>
      <c r="C4" s="1">
        <v>0</v>
      </c>
      <c r="D4" s="1">
        <v>0</v>
      </c>
      <c r="E4" s="1">
        <v>0</v>
      </c>
      <c r="F4" s="1">
        <v>0</v>
      </c>
    </row>
    <row r="5" spans="1:6" x14ac:dyDescent="0.25">
      <c r="A5" s="36" t="s">
        <v>78</v>
      </c>
      <c r="B5" s="37" t="s">
        <v>14</v>
      </c>
      <c r="C5" s="37" t="s">
        <v>14</v>
      </c>
      <c r="D5" s="37" t="s">
        <v>14</v>
      </c>
      <c r="E5" s="37" t="s">
        <v>14</v>
      </c>
      <c r="F5" s="37" t="s">
        <v>14</v>
      </c>
    </row>
  </sheetData>
  <mergeCells count="3">
    <mergeCell ref="A1:F1"/>
    <mergeCell ref="A2:A3"/>
    <mergeCell ref="B2:F2"/>
  </mergeCells>
  <printOptions horizontalCentered="1"/>
  <pageMargins left="0.7" right="0.7" top="0.75" bottom="0.75" header="0.3" footer="0.3"/>
  <pageSetup orientation="landscape" r:id="rId1"/>
  <headerFooter>
    <oddHeader>&amp;CCuyamaca College Program Review 2017-2018</oddHeader>
    <oddFooter>&amp;CInstitutional Effectiveness, Success, and Equity Office (September 2017)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"/>
  <sheetViews>
    <sheetView workbookViewId="0">
      <selection sqref="A1:A1048576"/>
    </sheetView>
  </sheetViews>
  <sheetFormatPr defaultRowHeight="15" x14ac:dyDescent="0.25"/>
  <cols>
    <col min="1" max="1" width="15.42578125" style="35" customWidth="1"/>
    <col min="2" max="11" width="11.7109375" style="11" customWidth="1"/>
  </cols>
  <sheetData>
    <row r="1" spans="1:11" ht="45" x14ac:dyDescent="0.25">
      <c r="A1" s="33" t="s">
        <v>37</v>
      </c>
      <c r="B1" s="12" t="s">
        <v>54</v>
      </c>
      <c r="C1" s="12" t="s">
        <v>55</v>
      </c>
      <c r="D1" s="12" t="s">
        <v>56</v>
      </c>
      <c r="E1" s="12" t="s">
        <v>57</v>
      </c>
      <c r="F1" s="12" t="s">
        <v>58</v>
      </c>
      <c r="G1" s="12" t="s">
        <v>59</v>
      </c>
      <c r="H1" s="12" t="s">
        <v>60</v>
      </c>
      <c r="I1" s="12" t="s">
        <v>61</v>
      </c>
      <c r="J1" s="12" t="s">
        <v>62</v>
      </c>
      <c r="K1" s="12" t="s">
        <v>63</v>
      </c>
    </row>
    <row r="2" spans="1:11" x14ac:dyDescent="0.25">
      <c r="A2" s="34" t="s">
        <v>1</v>
      </c>
      <c r="B2" s="26">
        <v>6</v>
      </c>
      <c r="C2" s="27">
        <v>873</v>
      </c>
      <c r="D2" s="28">
        <v>727.5</v>
      </c>
      <c r="E2" s="27">
        <v>29.099999999999998</v>
      </c>
      <c r="F2" s="27">
        <v>1.2</v>
      </c>
      <c r="G2" s="29">
        <v>1</v>
      </c>
      <c r="H2" s="28">
        <v>24.25</v>
      </c>
      <c r="I2" s="26">
        <v>291</v>
      </c>
      <c r="J2" s="26">
        <v>300</v>
      </c>
      <c r="K2" s="30">
        <v>0.97</v>
      </c>
    </row>
    <row r="3" spans="1:11" x14ac:dyDescent="0.25">
      <c r="A3" s="34" t="s">
        <v>2</v>
      </c>
      <c r="B3" s="26">
        <v>6</v>
      </c>
      <c r="C3" s="27">
        <v>873.00000000000011</v>
      </c>
      <c r="D3" s="28">
        <v>727.50000000000011</v>
      </c>
      <c r="E3" s="27">
        <v>29.1</v>
      </c>
      <c r="F3" s="27">
        <v>1.2</v>
      </c>
      <c r="G3" s="29">
        <v>0.59999999999999987</v>
      </c>
      <c r="H3" s="28">
        <v>24.250000000000004</v>
      </c>
      <c r="I3" s="26">
        <v>291</v>
      </c>
      <c r="J3" s="26">
        <v>300</v>
      </c>
      <c r="K3" s="30">
        <v>0.97</v>
      </c>
    </row>
    <row r="4" spans="1:11" x14ac:dyDescent="0.25">
      <c r="A4" s="34" t="s">
        <v>3</v>
      </c>
      <c r="B4" s="26">
        <v>6</v>
      </c>
      <c r="C4" s="27">
        <v>840.5999999999998</v>
      </c>
      <c r="D4" s="28">
        <v>700.49999999999989</v>
      </c>
      <c r="E4" s="27">
        <v>28.019999999999996</v>
      </c>
      <c r="F4" s="27">
        <v>1.2</v>
      </c>
      <c r="G4" s="29">
        <v>0.79999999999999993</v>
      </c>
      <c r="H4" s="28">
        <v>23.349999999999998</v>
      </c>
      <c r="I4" s="26">
        <v>276</v>
      </c>
      <c r="J4" s="26">
        <v>300</v>
      </c>
      <c r="K4" s="30">
        <v>0.92</v>
      </c>
    </row>
    <row r="5" spans="1:11" x14ac:dyDescent="0.25">
      <c r="A5" s="34" t="s">
        <v>4</v>
      </c>
      <c r="B5" s="26">
        <v>6</v>
      </c>
      <c r="C5" s="29">
        <v>825</v>
      </c>
      <c r="D5" s="31">
        <v>589.28571428571422</v>
      </c>
      <c r="E5" s="29">
        <v>27.499999999999996</v>
      </c>
      <c r="F5" s="29">
        <v>1.4000000000000001</v>
      </c>
      <c r="G5" s="29">
        <v>1</v>
      </c>
      <c r="H5" s="31">
        <v>19.642857142857139</v>
      </c>
      <c r="I5" s="26">
        <v>275</v>
      </c>
      <c r="J5" s="26">
        <v>329</v>
      </c>
      <c r="K5" s="30">
        <v>0.83586626139817632</v>
      </c>
    </row>
    <row r="6" spans="1:11" x14ac:dyDescent="0.25">
      <c r="A6" s="34" t="s">
        <v>5</v>
      </c>
      <c r="B6" s="26">
        <v>8</v>
      </c>
      <c r="C6" s="27">
        <v>1159.7142856740002</v>
      </c>
      <c r="D6" s="28">
        <v>724.82142854625022</v>
      </c>
      <c r="E6" s="27">
        <v>38.657142855800004</v>
      </c>
      <c r="F6" s="27">
        <v>1.5999999999999999</v>
      </c>
      <c r="G6" s="29">
        <v>0.99999999999999978</v>
      </c>
      <c r="H6" s="28">
        <v>24.160714284875006</v>
      </c>
      <c r="I6" s="26">
        <v>387</v>
      </c>
      <c r="J6" s="26">
        <v>420</v>
      </c>
      <c r="K6" s="30">
        <v>0.92142857142857137</v>
      </c>
    </row>
  </sheetData>
  <printOptions horizontalCentered="1"/>
  <pageMargins left="0.7" right="0.7" top="0.75" bottom="0.75" header="0.3" footer="0.3"/>
  <pageSetup scale="92" fitToHeight="0" orientation="landscape" r:id="rId1"/>
  <headerFooter>
    <oddHeader>&amp;CCuyamaca College Program Review 2017-2018</oddHeader>
    <oddFooter>&amp;CInstitutional Effectiveness, Success, and Equity Office (September 2017)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Student Characteristics</vt:lpstr>
      <vt:lpstr>Success Rates by Course</vt:lpstr>
      <vt:lpstr>Success Rates by DE</vt:lpstr>
      <vt:lpstr>Success Rates by Demographics</vt:lpstr>
      <vt:lpstr>Awards</vt:lpstr>
      <vt:lpstr>Productivity</vt:lpstr>
    </vt:vector>
  </TitlesOfParts>
  <Company>GCCCD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tns</dc:creator>
  <cp:lastModifiedBy>Windows User</cp:lastModifiedBy>
  <cp:lastPrinted>2017-09-26T22:16:18Z</cp:lastPrinted>
  <dcterms:created xsi:type="dcterms:W3CDTF">2017-09-05T18:05:40Z</dcterms:created>
  <dcterms:modified xsi:type="dcterms:W3CDTF">2018-01-29T17:47:00Z</dcterms:modified>
</cp:coreProperties>
</file>