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 l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4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1" i="1"/>
  <c r="E12" i="1"/>
  <c r="E13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E4" i="1"/>
  <c r="E5" i="1"/>
  <c r="E6" i="1"/>
  <c r="C4" i="1"/>
  <c r="C5" i="1"/>
  <c r="C6" i="1"/>
  <c r="L10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1" i="1" l="1"/>
  <c r="K31" i="1"/>
  <c r="L35" i="1"/>
  <c r="L24" i="1"/>
  <c r="L18" i="1"/>
  <c r="L7" i="1"/>
</calcChain>
</file>

<file path=xl/sharedStrings.xml><?xml version="1.0" encoding="utf-8"?>
<sst xmlns="http://schemas.openxmlformats.org/spreadsheetml/2006/main" count="850" uniqueCount="100">
  <si>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</si>
  <si>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</si>
  <si>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</si>
  <si>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</si>
  <si>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</si>
  <si>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</si>
  <si>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</si>
  <si>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</si>
  <si>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</si>
  <si>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</si>
  <si>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</si>
  <si>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</si>
  <si>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</si>
  <si>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</si>
  <si>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</si>
  <si>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</si>
  <si>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</si>
  <si>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</si>
  <si>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</si>
  <si>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</si>
  <si>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</si>
  <si>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</si>
  <si>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</si>
  <si>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</si>
  <si>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</si>
  <si>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</si>
  <si>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</si>
  <si>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</si>
  <si>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</si>
  <si>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</si>
  <si>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</si>
  <si>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</si>
  <si>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</si>
  <si>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</si>
  <si>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</si>
  <si>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Automotive
Student Characteristics</t>
  </si>
  <si>
    <t>Program</t>
  </si>
  <si>
    <t>Term</t>
  </si>
  <si>
    <t>Success Rate</t>
  </si>
  <si>
    <t>Course</t>
  </si>
  <si>
    <t>Automotive
Success and Retention Rates by Course</t>
  </si>
  <si>
    <t>Automotive</t>
  </si>
  <si>
    <t>AUTO-099 : Intro to Auto Technology</t>
  </si>
  <si>
    <t>AUTO-100 : Intro to Auto Technology Lab</t>
  </si>
  <si>
    <t>AUTO-120 : Engine Performance I</t>
  </si>
  <si>
    <t>AUTO-121 : Emission Control License</t>
  </si>
  <si>
    <t>AUTO-122 : Automotive Electrical Systems</t>
  </si>
  <si>
    <t>AUTO-123 : Engine Performance II</t>
  </si>
  <si>
    <t>AUTO-124 : Engine Performance III</t>
  </si>
  <si>
    <t>AUTO-127 : Adv Auto Electrical Systems</t>
  </si>
  <si>
    <t>AUTO-130 : Auto Brakes &amp; Brake License</t>
  </si>
  <si>
    <t>AUTO-135 : Advanced Brakes</t>
  </si>
  <si>
    <t>AUTO-140 : Four Wheel Alignment</t>
  </si>
  <si>
    <t>AUTO-145 : Advanced Four Wheel Alignment</t>
  </si>
  <si>
    <t>AUTO-160 : Air Condition &amp; Heat Systems</t>
  </si>
  <si>
    <t>AUTO-165 : Adv Air Condition&amp;Heat System</t>
  </si>
  <si>
    <t>AUTO-170 : Engine Overhaul</t>
  </si>
  <si>
    <t>AUTO-175 : Advanced Engine Overhaul</t>
  </si>
  <si>
    <t>AUTO-182 : Automotive Work Experience</t>
  </si>
  <si>
    <t>AUTO-190 : ASSET-Orientation, PDI &amp; Lub</t>
  </si>
  <si>
    <t>AUTO-192 : ASSET-Drive Train</t>
  </si>
  <si>
    <t>AUTO-196 : ASSET-Electric, Accessory,A/C</t>
  </si>
  <si>
    <t>AUTO-197 : ASSET-Work Experience</t>
  </si>
  <si>
    <t>AUTO-200 : ASEP-Orientation</t>
  </si>
  <si>
    <t>AUTO-201 : ASEP-Electrical</t>
  </si>
  <si>
    <t>AUTO-204 : ASEP-Power Train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</si>
  <si>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</si>
  <si>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</si>
  <si>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</si>
  <si>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</si>
  <si>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</si>
  <si>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</si>
  <si>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</si>
  <si>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</si>
  <si>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</si>
  <si>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</si>
  <si>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</si>
  <si>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</si>
  <si>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</si>
  <si>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</si>
  <si>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</si>
  <si>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</si>
  <si>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</si>
  <si>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</si>
  <si>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</si>
  <si>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</si>
  <si>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</si>
  <si>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</si>
  <si>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</si>
  <si>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</si>
  <si>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</si>
  <si>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</si>
  <si>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</si>
  <si>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</si>
  <si>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Successful</t>
  </si>
  <si>
    <t xml:space="preserve">Retention Rate </t>
  </si>
  <si>
    <t xml:space="preserve">Course GPA 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</si>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</sst>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O15" sqref="O15"/>
    </sheetView>
  </sheetViews>
  <sheetFormatPr defaultRowHeight="15" x14ac:dyDescent="0.25"/>
  <cols>
    <col min="1" max="1" width="30" style="39" customWidth="1"/>
    <col min="2" max="12" width="8.28515625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1" t="s">
        <v>0</v>
      </c>
      <c r="B3" s="51" t="s">
        <v>1</v>
      </c>
      <c r="C3" s="51"/>
      <c r="D3" s="51" t="s">
        <v>2</v>
      </c>
      <c r="E3" s="51"/>
      <c r="F3" s="51" t="s">
        <v>3</v>
      </c>
      <c r="G3" s="51"/>
      <c r="H3" s="51" t="s">
        <v>4</v>
      </c>
      <c r="I3" s="51"/>
      <c r="J3" s="51" t="s">
        <v>5</v>
      </c>
      <c r="K3" s="51"/>
      <c r="L3" s="1" t="s">
        <v>6</v>
      </c>
    </row>
    <row r="4" spans="1:12" x14ac:dyDescent="0.25">
      <c r="A4" s="38" t="s">
        <v>7</v>
      </c>
      <c r="B4" s="3">
        <v>9</v>
      </c>
      <c r="C4" s="4">
        <f t="shared" ref="C4:C6" si="0">B4/215</f>
        <v>4.1860465116279069E-2</v>
      </c>
      <c r="D4" s="3">
        <v>18</v>
      </c>
      <c r="E4" s="4">
        <f t="shared" ref="E4:E6" si="1">D4/229</f>
        <v>7.8602620087336247E-2</v>
      </c>
      <c r="F4" s="3">
        <v>16</v>
      </c>
      <c r="G4" s="4">
        <f t="shared" ref="G4:G5" si="2">F4/223</f>
        <v>7.1748878923766815E-2</v>
      </c>
      <c r="H4" s="3">
        <v>13</v>
      </c>
      <c r="I4" s="4">
        <f t="shared" ref="I4:I6" si="3">H4/247</f>
        <v>5.2631578947368418E-2</v>
      </c>
      <c r="J4" s="3">
        <v>18</v>
      </c>
      <c r="K4" s="4">
        <f t="shared" ref="K4:K6" si="4">J4/236</f>
        <v>7.6271186440677971E-2</v>
      </c>
      <c r="L4" s="4">
        <f>(J4-B4)/B4</f>
        <v>1</v>
      </c>
    </row>
    <row r="5" spans="1:12" x14ac:dyDescent="0.25">
      <c r="A5" s="38" t="s">
        <v>8</v>
      </c>
      <c r="B5" s="3">
        <v>204</v>
      </c>
      <c r="C5" s="4">
        <f t="shared" si="0"/>
        <v>0.94883720930232562</v>
      </c>
      <c r="D5" s="3">
        <v>209</v>
      </c>
      <c r="E5" s="4">
        <f t="shared" si="1"/>
        <v>0.9126637554585153</v>
      </c>
      <c r="F5" s="3">
        <v>207</v>
      </c>
      <c r="G5" s="4">
        <f t="shared" si="2"/>
        <v>0.9282511210762332</v>
      </c>
      <c r="H5" s="3">
        <v>233</v>
      </c>
      <c r="I5" s="4">
        <f t="shared" si="3"/>
        <v>0.94331983805668018</v>
      </c>
      <c r="J5" s="3">
        <v>215</v>
      </c>
      <c r="K5" s="4">
        <f t="shared" si="4"/>
        <v>0.91101694915254239</v>
      </c>
      <c r="L5" s="4">
        <f t="shared" ref="L5:L7" si="5">(J5-B5)/B5</f>
        <v>5.3921568627450983E-2</v>
      </c>
    </row>
    <row r="6" spans="1:12" x14ac:dyDescent="0.25">
      <c r="A6" s="38" t="s">
        <v>9</v>
      </c>
      <c r="B6" s="3">
        <v>2</v>
      </c>
      <c r="C6" s="4">
        <f t="shared" si="0"/>
        <v>9.3023255813953487E-3</v>
      </c>
      <c r="D6" s="3">
        <v>2</v>
      </c>
      <c r="E6" s="4">
        <f t="shared" si="1"/>
        <v>8.7336244541484712E-3</v>
      </c>
      <c r="F6" s="26" t="s">
        <v>14</v>
      </c>
      <c r="G6" s="36" t="s">
        <v>14</v>
      </c>
      <c r="H6" s="3">
        <v>1</v>
      </c>
      <c r="I6" s="4">
        <f t="shared" si="3"/>
        <v>4.048582995951417E-3</v>
      </c>
      <c r="J6" s="3">
        <v>3</v>
      </c>
      <c r="K6" s="4">
        <f t="shared" si="4"/>
        <v>1.2711864406779662E-2</v>
      </c>
      <c r="L6" s="4">
        <f t="shared" si="5"/>
        <v>0.5</v>
      </c>
    </row>
    <row r="7" spans="1:12" x14ac:dyDescent="0.25">
      <c r="A7" s="44" t="s">
        <v>10</v>
      </c>
      <c r="B7" s="5">
        <f>SUM(B4:B6)</f>
        <v>215</v>
      </c>
      <c r="C7" s="6">
        <f>B7/215</f>
        <v>1</v>
      </c>
      <c r="D7" s="5">
        <f t="shared" ref="D7:H7" si="6">SUM(D4:D6)</f>
        <v>229</v>
      </c>
      <c r="E7" s="6">
        <f>D7/229</f>
        <v>1</v>
      </c>
      <c r="F7" s="5">
        <f t="shared" si="6"/>
        <v>223</v>
      </c>
      <c r="G7" s="6">
        <f>F7/223</f>
        <v>1</v>
      </c>
      <c r="H7" s="5">
        <f t="shared" si="6"/>
        <v>247</v>
      </c>
      <c r="I7" s="6">
        <f>H7/247</f>
        <v>1</v>
      </c>
      <c r="J7" s="5">
        <f>SUM(J4:J6)</f>
        <v>236</v>
      </c>
      <c r="K7" s="6">
        <f>J7/236</f>
        <v>1</v>
      </c>
      <c r="L7" s="6">
        <f t="shared" si="5"/>
        <v>9.7674418604651161E-2</v>
      </c>
    </row>
    <row r="8" spans="1:12" ht="30" x14ac:dyDescent="0.25">
      <c r="A8" s="41" t="s">
        <v>11</v>
      </c>
      <c r="B8" s="51" t="s">
        <v>1</v>
      </c>
      <c r="C8" s="51"/>
      <c r="D8" s="51" t="s">
        <v>2</v>
      </c>
      <c r="E8" s="51"/>
      <c r="F8" s="51" t="s">
        <v>3</v>
      </c>
      <c r="G8" s="51"/>
      <c r="H8" s="51" t="s">
        <v>4</v>
      </c>
      <c r="I8" s="51"/>
      <c r="J8" s="51" t="s">
        <v>5</v>
      </c>
      <c r="K8" s="51"/>
      <c r="L8" s="1" t="s">
        <v>6</v>
      </c>
    </row>
    <row r="9" spans="1:12" x14ac:dyDescent="0.25">
      <c r="A9" s="38" t="s">
        <v>12</v>
      </c>
      <c r="B9" s="3">
        <v>6</v>
      </c>
      <c r="C9" s="4">
        <f>B9/215</f>
        <v>2.7906976744186046E-2</v>
      </c>
      <c r="D9" s="3">
        <v>18</v>
      </c>
      <c r="E9" s="4">
        <f>D9/229</f>
        <v>7.8602620087336247E-2</v>
      </c>
      <c r="F9" s="3">
        <v>7</v>
      </c>
      <c r="G9" s="4">
        <f>F9/223</f>
        <v>3.1390134529147982E-2</v>
      </c>
      <c r="H9" s="3">
        <v>7</v>
      </c>
      <c r="I9" s="4">
        <f>H9/247</f>
        <v>2.8340080971659919E-2</v>
      </c>
      <c r="J9" s="3">
        <v>8</v>
      </c>
      <c r="K9" s="4">
        <f>J9/236</f>
        <v>3.3898305084745763E-2</v>
      </c>
      <c r="L9" s="4">
        <f t="shared" ref="L9:L18" si="7">(J9-B9)/B9</f>
        <v>0.33333333333333331</v>
      </c>
    </row>
    <row r="10" spans="1:12" x14ac:dyDescent="0.25">
      <c r="A10" s="38" t="s">
        <v>13</v>
      </c>
      <c r="B10" s="3">
        <v>1</v>
      </c>
      <c r="C10" s="4">
        <f t="shared" ref="C10:C35" si="8">B10/215</f>
        <v>4.6511627906976744E-3</v>
      </c>
      <c r="D10" s="26" t="s">
        <v>14</v>
      </c>
      <c r="E10" s="36" t="s">
        <v>14</v>
      </c>
      <c r="F10" s="3">
        <v>1</v>
      </c>
      <c r="G10" s="4">
        <f t="shared" ref="G10:G35" si="9">F10/223</f>
        <v>4.4843049327354259E-3</v>
      </c>
      <c r="H10" s="3">
        <v>1</v>
      </c>
      <c r="I10" s="4">
        <f t="shared" ref="I10:I35" si="10">H10/247</f>
        <v>4.048582995951417E-3</v>
      </c>
      <c r="J10" s="3">
        <v>1</v>
      </c>
      <c r="K10" s="4">
        <f t="shared" ref="K10:K35" si="11">J10/236</f>
        <v>4.2372881355932203E-3</v>
      </c>
      <c r="L10" s="4">
        <f t="shared" si="7"/>
        <v>0</v>
      </c>
    </row>
    <row r="11" spans="1:12" x14ac:dyDescent="0.25">
      <c r="A11" s="38" t="s">
        <v>15</v>
      </c>
      <c r="B11" s="3">
        <v>5</v>
      </c>
      <c r="C11" s="4">
        <f t="shared" si="8"/>
        <v>2.3255813953488372E-2</v>
      </c>
      <c r="D11" s="3">
        <v>6</v>
      </c>
      <c r="E11" s="4">
        <f t="shared" ref="E11:E35" si="12">D11/229</f>
        <v>2.6200873362445413E-2</v>
      </c>
      <c r="F11" s="3">
        <v>6</v>
      </c>
      <c r="G11" s="4">
        <f t="shared" si="9"/>
        <v>2.6905829596412557E-2</v>
      </c>
      <c r="H11" s="3">
        <v>8</v>
      </c>
      <c r="I11" s="4">
        <f t="shared" si="10"/>
        <v>3.2388663967611336E-2</v>
      </c>
      <c r="J11" s="3">
        <v>6</v>
      </c>
      <c r="K11" s="4">
        <f t="shared" si="11"/>
        <v>2.5423728813559324E-2</v>
      </c>
      <c r="L11" s="4">
        <f t="shared" si="7"/>
        <v>0.2</v>
      </c>
    </row>
    <row r="12" spans="1:12" x14ac:dyDescent="0.25">
      <c r="A12" s="38" t="s">
        <v>16</v>
      </c>
      <c r="B12" s="3">
        <v>7</v>
      </c>
      <c r="C12" s="4">
        <f t="shared" si="8"/>
        <v>3.255813953488372E-2</v>
      </c>
      <c r="D12" s="3">
        <v>5</v>
      </c>
      <c r="E12" s="4">
        <f t="shared" si="12"/>
        <v>2.1834061135371178E-2</v>
      </c>
      <c r="F12" s="3">
        <v>3</v>
      </c>
      <c r="G12" s="4">
        <f t="shared" si="9"/>
        <v>1.3452914798206279E-2</v>
      </c>
      <c r="H12" s="3">
        <v>4</v>
      </c>
      <c r="I12" s="4">
        <f t="shared" si="10"/>
        <v>1.6194331983805668E-2</v>
      </c>
      <c r="J12" s="3">
        <v>6</v>
      </c>
      <c r="K12" s="4">
        <f t="shared" si="11"/>
        <v>2.5423728813559324E-2</v>
      </c>
      <c r="L12" s="4">
        <f t="shared" si="7"/>
        <v>-0.14285714285714285</v>
      </c>
    </row>
    <row r="13" spans="1:12" x14ac:dyDescent="0.25">
      <c r="A13" s="38" t="s">
        <v>17</v>
      </c>
      <c r="B13" s="3">
        <v>52</v>
      </c>
      <c r="C13" s="4">
        <f t="shared" si="8"/>
        <v>0.24186046511627907</v>
      </c>
      <c r="D13" s="3">
        <v>76</v>
      </c>
      <c r="E13" s="4">
        <f t="shared" si="12"/>
        <v>0.33187772925764192</v>
      </c>
      <c r="F13" s="3">
        <v>83</v>
      </c>
      <c r="G13" s="4">
        <f t="shared" si="9"/>
        <v>0.37219730941704038</v>
      </c>
      <c r="H13" s="3">
        <v>85</v>
      </c>
      <c r="I13" s="4">
        <f t="shared" si="10"/>
        <v>0.34412955465587042</v>
      </c>
      <c r="J13" s="3">
        <v>87</v>
      </c>
      <c r="K13" s="4">
        <f t="shared" si="11"/>
        <v>0.36864406779661019</v>
      </c>
      <c r="L13" s="4">
        <f t="shared" si="7"/>
        <v>0.67307692307692313</v>
      </c>
    </row>
    <row r="14" spans="1:12" x14ac:dyDescent="0.25">
      <c r="A14" s="38" t="s">
        <v>18</v>
      </c>
      <c r="B14" s="3">
        <v>1</v>
      </c>
      <c r="C14" s="4">
        <f t="shared" si="8"/>
        <v>4.6511627906976744E-3</v>
      </c>
      <c r="D14" s="26" t="s">
        <v>14</v>
      </c>
      <c r="E14" s="36" t="s">
        <v>14</v>
      </c>
      <c r="F14" s="3">
        <v>1</v>
      </c>
      <c r="G14" s="4">
        <f t="shared" si="9"/>
        <v>4.4843049327354259E-3</v>
      </c>
      <c r="H14" s="3">
        <v>1</v>
      </c>
      <c r="I14" s="4">
        <f t="shared" si="10"/>
        <v>4.048582995951417E-3</v>
      </c>
      <c r="J14" s="3">
        <v>1</v>
      </c>
      <c r="K14" s="4">
        <f t="shared" si="11"/>
        <v>4.2372881355932203E-3</v>
      </c>
      <c r="L14" s="4">
        <f t="shared" si="7"/>
        <v>0</v>
      </c>
    </row>
    <row r="15" spans="1:12" x14ac:dyDescent="0.25">
      <c r="A15" s="38" t="s">
        <v>19</v>
      </c>
      <c r="B15" s="3">
        <v>122</v>
      </c>
      <c r="C15" s="4">
        <f t="shared" si="8"/>
        <v>0.56744186046511624</v>
      </c>
      <c r="D15" s="3">
        <v>100</v>
      </c>
      <c r="E15" s="4">
        <f t="shared" si="12"/>
        <v>0.4366812227074236</v>
      </c>
      <c r="F15" s="3">
        <v>94</v>
      </c>
      <c r="G15" s="4">
        <f t="shared" si="9"/>
        <v>0.42152466367713004</v>
      </c>
      <c r="H15" s="3">
        <v>108</v>
      </c>
      <c r="I15" s="4">
        <f t="shared" si="10"/>
        <v>0.43724696356275305</v>
      </c>
      <c r="J15" s="3">
        <v>108</v>
      </c>
      <c r="K15" s="4">
        <f t="shared" si="11"/>
        <v>0.4576271186440678</v>
      </c>
      <c r="L15" s="4">
        <f t="shared" si="7"/>
        <v>-0.11475409836065574</v>
      </c>
    </row>
    <row r="16" spans="1:12" x14ac:dyDescent="0.25">
      <c r="A16" s="38" t="s">
        <v>20</v>
      </c>
      <c r="B16" s="3">
        <v>14</v>
      </c>
      <c r="C16" s="4">
        <f t="shared" si="8"/>
        <v>6.5116279069767441E-2</v>
      </c>
      <c r="D16" s="3">
        <v>19</v>
      </c>
      <c r="E16" s="4">
        <f t="shared" si="12"/>
        <v>8.296943231441048E-2</v>
      </c>
      <c r="F16" s="3">
        <v>21</v>
      </c>
      <c r="G16" s="4">
        <f t="shared" si="9"/>
        <v>9.417040358744394E-2</v>
      </c>
      <c r="H16" s="3">
        <v>27</v>
      </c>
      <c r="I16" s="4">
        <f t="shared" si="10"/>
        <v>0.10931174089068826</v>
      </c>
      <c r="J16" s="3">
        <v>16</v>
      </c>
      <c r="K16" s="4">
        <f t="shared" si="11"/>
        <v>6.7796610169491525E-2</v>
      </c>
      <c r="L16" s="4">
        <f t="shared" si="7"/>
        <v>0.14285714285714285</v>
      </c>
    </row>
    <row r="17" spans="1:12" x14ac:dyDescent="0.25">
      <c r="A17" s="38" t="s">
        <v>21</v>
      </c>
      <c r="B17" s="3">
        <v>7</v>
      </c>
      <c r="C17" s="4">
        <f t="shared" si="8"/>
        <v>3.255813953488372E-2</v>
      </c>
      <c r="D17" s="3">
        <v>5</v>
      </c>
      <c r="E17" s="4">
        <f t="shared" si="12"/>
        <v>2.1834061135371178E-2</v>
      </c>
      <c r="F17" s="3">
        <v>7</v>
      </c>
      <c r="G17" s="4">
        <f t="shared" si="9"/>
        <v>3.1390134529147982E-2</v>
      </c>
      <c r="H17" s="3">
        <v>6</v>
      </c>
      <c r="I17" s="4">
        <f t="shared" si="10"/>
        <v>2.4291497975708502E-2</v>
      </c>
      <c r="J17" s="3">
        <v>3</v>
      </c>
      <c r="K17" s="4">
        <f t="shared" si="11"/>
        <v>1.2711864406779662E-2</v>
      </c>
      <c r="L17" s="4">
        <f t="shared" si="7"/>
        <v>-0.5714285714285714</v>
      </c>
    </row>
    <row r="18" spans="1:12" x14ac:dyDescent="0.25">
      <c r="A18" s="45" t="s">
        <v>10</v>
      </c>
      <c r="B18" s="5">
        <f>SUM(B9:B17)</f>
        <v>215</v>
      </c>
      <c r="C18" s="6">
        <f t="shared" si="8"/>
        <v>1</v>
      </c>
      <c r="D18" s="5">
        <f t="shared" ref="D18:J18" si="13">SUM(D9:D17)</f>
        <v>229</v>
      </c>
      <c r="E18" s="6">
        <f t="shared" si="12"/>
        <v>1</v>
      </c>
      <c r="F18" s="5">
        <f t="shared" si="13"/>
        <v>223</v>
      </c>
      <c r="G18" s="6">
        <f t="shared" si="9"/>
        <v>1</v>
      </c>
      <c r="H18" s="5">
        <f t="shared" si="13"/>
        <v>247</v>
      </c>
      <c r="I18" s="6">
        <f t="shared" si="10"/>
        <v>1</v>
      </c>
      <c r="J18" s="5">
        <f t="shared" si="13"/>
        <v>236</v>
      </c>
      <c r="K18" s="6">
        <f t="shared" si="11"/>
        <v>1</v>
      </c>
      <c r="L18" s="6">
        <f t="shared" si="7"/>
        <v>9.7674418604651161E-2</v>
      </c>
    </row>
    <row r="19" spans="1:12" ht="30" x14ac:dyDescent="0.25">
      <c r="A19" s="41" t="s">
        <v>22</v>
      </c>
      <c r="B19" s="51" t="s">
        <v>1</v>
      </c>
      <c r="C19" s="51"/>
      <c r="D19" s="51" t="s">
        <v>2</v>
      </c>
      <c r="E19" s="51"/>
      <c r="F19" s="51" t="s">
        <v>3</v>
      </c>
      <c r="G19" s="51"/>
      <c r="H19" s="51" t="s">
        <v>4</v>
      </c>
      <c r="I19" s="51"/>
      <c r="J19" s="51" t="s">
        <v>5</v>
      </c>
      <c r="K19" s="51"/>
      <c r="L19" s="1" t="s">
        <v>6</v>
      </c>
    </row>
    <row r="20" spans="1:12" x14ac:dyDescent="0.25">
      <c r="A20" s="38" t="s">
        <v>23</v>
      </c>
      <c r="B20" s="3">
        <v>51</v>
      </c>
      <c r="C20" s="4">
        <f t="shared" si="8"/>
        <v>0.23720930232558141</v>
      </c>
      <c r="D20" s="3">
        <v>41</v>
      </c>
      <c r="E20" s="4">
        <f t="shared" si="12"/>
        <v>0.17903930131004367</v>
      </c>
      <c r="F20" s="3">
        <v>54</v>
      </c>
      <c r="G20" s="4">
        <f t="shared" si="9"/>
        <v>0.24215246636771301</v>
      </c>
      <c r="H20" s="3">
        <v>76</v>
      </c>
      <c r="I20" s="4">
        <f t="shared" si="10"/>
        <v>0.30769230769230771</v>
      </c>
      <c r="J20" s="3">
        <v>58</v>
      </c>
      <c r="K20" s="4">
        <f t="shared" si="11"/>
        <v>0.24576271186440679</v>
      </c>
      <c r="L20" s="4">
        <f t="shared" ref="L20:L24" si="14">(J20-B20)/B20</f>
        <v>0.13725490196078433</v>
      </c>
    </row>
    <row r="21" spans="1:12" x14ac:dyDescent="0.25">
      <c r="A21" s="38" t="s">
        <v>24</v>
      </c>
      <c r="B21" s="3">
        <v>98</v>
      </c>
      <c r="C21" s="4">
        <f t="shared" si="8"/>
        <v>0.45581395348837211</v>
      </c>
      <c r="D21" s="3">
        <v>117</v>
      </c>
      <c r="E21" s="4">
        <f t="shared" si="12"/>
        <v>0.51091703056768556</v>
      </c>
      <c r="F21" s="3">
        <v>98</v>
      </c>
      <c r="G21" s="4">
        <f t="shared" si="9"/>
        <v>0.43946188340807174</v>
      </c>
      <c r="H21" s="3">
        <v>103</v>
      </c>
      <c r="I21" s="4">
        <f t="shared" si="10"/>
        <v>0.41700404858299595</v>
      </c>
      <c r="J21" s="3">
        <v>109</v>
      </c>
      <c r="K21" s="4">
        <f t="shared" si="11"/>
        <v>0.46186440677966101</v>
      </c>
      <c r="L21" s="4">
        <f t="shared" si="14"/>
        <v>0.11224489795918367</v>
      </c>
    </row>
    <row r="22" spans="1:12" x14ac:dyDescent="0.25">
      <c r="A22" s="38" t="s">
        <v>25</v>
      </c>
      <c r="B22" s="3">
        <v>46</v>
      </c>
      <c r="C22" s="4">
        <f t="shared" si="8"/>
        <v>0.21395348837209302</v>
      </c>
      <c r="D22" s="3">
        <v>53</v>
      </c>
      <c r="E22" s="4">
        <f t="shared" si="12"/>
        <v>0.23144104803493451</v>
      </c>
      <c r="F22" s="3">
        <v>56</v>
      </c>
      <c r="G22" s="4">
        <f t="shared" si="9"/>
        <v>0.25112107623318386</v>
      </c>
      <c r="H22" s="3">
        <v>54</v>
      </c>
      <c r="I22" s="4">
        <f t="shared" si="10"/>
        <v>0.21862348178137653</v>
      </c>
      <c r="J22" s="3">
        <v>47</v>
      </c>
      <c r="K22" s="4">
        <f t="shared" si="11"/>
        <v>0.19915254237288135</v>
      </c>
      <c r="L22" s="4">
        <f t="shared" si="14"/>
        <v>2.1739130434782608E-2</v>
      </c>
    </row>
    <row r="23" spans="1:12" x14ac:dyDescent="0.25">
      <c r="A23" s="38" t="s">
        <v>26</v>
      </c>
      <c r="B23" s="3">
        <v>20</v>
      </c>
      <c r="C23" s="4">
        <f t="shared" si="8"/>
        <v>9.3023255813953487E-2</v>
      </c>
      <c r="D23" s="3">
        <v>18</v>
      </c>
      <c r="E23" s="4">
        <f t="shared" si="12"/>
        <v>7.8602620087336247E-2</v>
      </c>
      <c r="F23" s="3">
        <v>15</v>
      </c>
      <c r="G23" s="4">
        <f t="shared" si="9"/>
        <v>6.726457399103139E-2</v>
      </c>
      <c r="H23" s="3">
        <v>14</v>
      </c>
      <c r="I23" s="4">
        <f t="shared" si="10"/>
        <v>5.6680161943319839E-2</v>
      </c>
      <c r="J23" s="3">
        <v>22</v>
      </c>
      <c r="K23" s="4">
        <f t="shared" si="11"/>
        <v>9.3220338983050849E-2</v>
      </c>
      <c r="L23" s="4">
        <f t="shared" si="14"/>
        <v>0.1</v>
      </c>
    </row>
    <row r="24" spans="1:12" x14ac:dyDescent="0.25">
      <c r="A24" s="45" t="s">
        <v>10</v>
      </c>
      <c r="B24" s="5">
        <f>SUM(B20:B23)</f>
        <v>215</v>
      </c>
      <c r="C24" s="6">
        <f t="shared" si="8"/>
        <v>1</v>
      </c>
      <c r="D24" s="5">
        <f t="shared" ref="D24:J24" si="15">SUM(D20:D23)</f>
        <v>229</v>
      </c>
      <c r="E24" s="6">
        <f t="shared" si="12"/>
        <v>1</v>
      </c>
      <c r="F24" s="5">
        <f t="shared" si="15"/>
        <v>223</v>
      </c>
      <c r="G24" s="6">
        <f t="shared" si="9"/>
        <v>1</v>
      </c>
      <c r="H24" s="5">
        <f t="shared" si="15"/>
        <v>247</v>
      </c>
      <c r="I24" s="6">
        <f t="shared" si="10"/>
        <v>1</v>
      </c>
      <c r="J24" s="5">
        <f t="shared" si="15"/>
        <v>236</v>
      </c>
      <c r="K24" s="6">
        <f t="shared" si="11"/>
        <v>1</v>
      </c>
      <c r="L24" s="6">
        <f t="shared" si="14"/>
        <v>9.7674418604651161E-2</v>
      </c>
    </row>
    <row r="25" spans="1:12" ht="30" x14ac:dyDescent="0.25">
      <c r="A25" s="46" t="s">
        <v>27</v>
      </c>
      <c r="B25" s="51" t="s">
        <v>1</v>
      </c>
      <c r="C25" s="51"/>
      <c r="D25" s="51" t="s">
        <v>2</v>
      </c>
      <c r="E25" s="51"/>
      <c r="F25" s="51" t="s">
        <v>3</v>
      </c>
      <c r="G25" s="51"/>
      <c r="H25" s="51" t="s">
        <v>4</v>
      </c>
      <c r="I25" s="51"/>
      <c r="J25" s="51" t="s">
        <v>5</v>
      </c>
      <c r="K25" s="51"/>
      <c r="L25" s="1" t="s">
        <v>6</v>
      </c>
    </row>
    <row r="26" spans="1:12" x14ac:dyDescent="0.25">
      <c r="A26" s="38" t="s">
        <v>28</v>
      </c>
      <c r="B26" s="3">
        <v>67</v>
      </c>
      <c r="C26" s="4">
        <f t="shared" si="8"/>
        <v>0.3116279069767442</v>
      </c>
      <c r="D26" s="3">
        <v>64</v>
      </c>
      <c r="E26" s="4">
        <f t="shared" si="12"/>
        <v>0.27947598253275108</v>
      </c>
      <c r="F26" s="3">
        <v>55</v>
      </c>
      <c r="G26" s="4">
        <f t="shared" si="9"/>
        <v>0.24663677130044842</v>
      </c>
      <c r="H26" s="3">
        <v>87</v>
      </c>
      <c r="I26" s="4">
        <f t="shared" si="10"/>
        <v>0.35222672064777327</v>
      </c>
      <c r="J26" s="3">
        <v>68</v>
      </c>
      <c r="K26" s="4">
        <f t="shared" si="11"/>
        <v>0.28813559322033899</v>
      </c>
      <c r="L26" s="4">
        <f t="shared" ref="L26:L31" si="16">(J26-B26)/B26</f>
        <v>1.4925373134328358E-2</v>
      </c>
    </row>
    <row r="27" spans="1:12" x14ac:dyDescent="0.25">
      <c r="A27" s="38" t="s">
        <v>29</v>
      </c>
      <c r="B27" s="3">
        <v>12</v>
      </c>
      <c r="C27" s="4">
        <f t="shared" si="8"/>
        <v>5.5813953488372092E-2</v>
      </c>
      <c r="D27" s="3">
        <v>16</v>
      </c>
      <c r="E27" s="4">
        <f t="shared" si="12"/>
        <v>6.9868995633187769E-2</v>
      </c>
      <c r="F27" s="3">
        <v>12</v>
      </c>
      <c r="G27" s="4">
        <f t="shared" si="9"/>
        <v>5.3811659192825115E-2</v>
      </c>
      <c r="H27" s="3">
        <v>12</v>
      </c>
      <c r="I27" s="4">
        <f t="shared" si="10"/>
        <v>4.8582995951417005E-2</v>
      </c>
      <c r="J27" s="3">
        <v>9</v>
      </c>
      <c r="K27" s="4">
        <f t="shared" si="11"/>
        <v>3.8135593220338986E-2</v>
      </c>
      <c r="L27" s="4">
        <f t="shared" si="16"/>
        <v>-0.25</v>
      </c>
    </row>
    <row r="28" spans="1:12" x14ac:dyDescent="0.25">
      <c r="A28" s="38" t="s">
        <v>30</v>
      </c>
      <c r="B28" s="3">
        <v>63</v>
      </c>
      <c r="C28" s="4">
        <f t="shared" si="8"/>
        <v>0.2930232558139535</v>
      </c>
      <c r="D28" s="3">
        <v>64</v>
      </c>
      <c r="E28" s="4">
        <f t="shared" si="12"/>
        <v>0.27947598253275108</v>
      </c>
      <c r="F28" s="3">
        <v>72</v>
      </c>
      <c r="G28" s="4">
        <f t="shared" si="9"/>
        <v>0.32286995515695066</v>
      </c>
      <c r="H28" s="3">
        <v>73</v>
      </c>
      <c r="I28" s="4">
        <f t="shared" si="10"/>
        <v>0.29554655870445345</v>
      </c>
      <c r="J28" s="3">
        <v>87</v>
      </c>
      <c r="K28" s="4">
        <f t="shared" si="11"/>
        <v>0.36864406779661019</v>
      </c>
      <c r="L28" s="4">
        <f t="shared" si="16"/>
        <v>0.38095238095238093</v>
      </c>
    </row>
    <row r="29" spans="1:12" x14ac:dyDescent="0.25">
      <c r="A29" s="38" t="s">
        <v>31</v>
      </c>
      <c r="B29" s="3">
        <v>22</v>
      </c>
      <c r="C29" s="4">
        <f t="shared" si="8"/>
        <v>0.10232558139534884</v>
      </c>
      <c r="D29" s="3">
        <v>26</v>
      </c>
      <c r="E29" s="4">
        <f t="shared" si="12"/>
        <v>0.11353711790393013</v>
      </c>
      <c r="F29" s="3">
        <v>34</v>
      </c>
      <c r="G29" s="4">
        <f t="shared" si="9"/>
        <v>0.15246636771300448</v>
      </c>
      <c r="H29" s="3">
        <v>37</v>
      </c>
      <c r="I29" s="4">
        <f t="shared" si="10"/>
        <v>0.14979757085020243</v>
      </c>
      <c r="J29" s="3">
        <v>38</v>
      </c>
      <c r="K29" s="4">
        <f t="shared" si="11"/>
        <v>0.16101694915254236</v>
      </c>
      <c r="L29" s="4">
        <f t="shared" si="16"/>
        <v>0.72727272727272729</v>
      </c>
    </row>
    <row r="30" spans="1:12" x14ac:dyDescent="0.25">
      <c r="A30" s="38" t="s">
        <v>32</v>
      </c>
      <c r="B30" s="3">
        <v>51</v>
      </c>
      <c r="C30" s="4">
        <f t="shared" si="8"/>
        <v>0.23720930232558141</v>
      </c>
      <c r="D30" s="3">
        <v>59</v>
      </c>
      <c r="E30" s="4">
        <f t="shared" si="12"/>
        <v>0.2576419213973799</v>
      </c>
      <c r="F30" s="3">
        <v>50</v>
      </c>
      <c r="G30" s="4">
        <f t="shared" si="9"/>
        <v>0.22421524663677131</v>
      </c>
      <c r="H30" s="3">
        <v>38</v>
      </c>
      <c r="I30" s="4">
        <f t="shared" si="10"/>
        <v>0.15384615384615385</v>
      </c>
      <c r="J30" s="3">
        <v>34</v>
      </c>
      <c r="K30" s="4">
        <f t="shared" si="11"/>
        <v>0.1440677966101695</v>
      </c>
      <c r="L30" s="4">
        <f t="shared" si="16"/>
        <v>-0.33333333333333331</v>
      </c>
    </row>
    <row r="31" spans="1:12" x14ac:dyDescent="0.25">
      <c r="A31" s="45" t="s">
        <v>10</v>
      </c>
      <c r="B31" s="5">
        <f>SUM(B26:B30)</f>
        <v>215</v>
      </c>
      <c r="C31" s="6">
        <f t="shared" si="8"/>
        <v>1</v>
      </c>
      <c r="D31" s="5">
        <f t="shared" ref="D31:J31" si="17">SUM(D26:D30)</f>
        <v>229</v>
      </c>
      <c r="E31" s="6">
        <f t="shared" si="12"/>
        <v>1</v>
      </c>
      <c r="F31" s="5">
        <f t="shared" si="17"/>
        <v>223</v>
      </c>
      <c r="G31" s="6">
        <f t="shared" si="9"/>
        <v>1</v>
      </c>
      <c r="H31" s="5">
        <f t="shared" si="17"/>
        <v>247</v>
      </c>
      <c r="I31" s="6">
        <f t="shared" si="10"/>
        <v>1</v>
      </c>
      <c r="J31" s="5">
        <f t="shared" si="17"/>
        <v>236</v>
      </c>
      <c r="K31" s="6">
        <f t="shared" si="11"/>
        <v>1</v>
      </c>
      <c r="L31" s="6">
        <f t="shared" si="16"/>
        <v>9.7674418604651161E-2</v>
      </c>
    </row>
    <row r="32" spans="1:12" ht="30" x14ac:dyDescent="0.25">
      <c r="A32" s="41" t="s">
        <v>33</v>
      </c>
      <c r="B32" s="51" t="s">
        <v>1</v>
      </c>
      <c r="C32" s="51"/>
      <c r="D32" s="51" t="s">
        <v>2</v>
      </c>
      <c r="E32" s="51"/>
      <c r="F32" s="51" t="s">
        <v>3</v>
      </c>
      <c r="G32" s="51"/>
      <c r="H32" s="51" t="s">
        <v>4</v>
      </c>
      <c r="I32" s="51"/>
      <c r="J32" s="51" t="s">
        <v>5</v>
      </c>
      <c r="K32" s="51"/>
      <c r="L32" s="1" t="s">
        <v>6</v>
      </c>
    </row>
    <row r="33" spans="1:12" ht="30" x14ac:dyDescent="0.25">
      <c r="A33" s="47" t="s">
        <v>99</v>
      </c>
      <c r="B33" s="3">
        <v>174</v>
      </c>
      <c r="C33" s="4">
        <f t="shared" si="8"/>
        <v>0.80930232558139537</v>
      </c>
      <c r="D33" s="3">
        <v>182</v>
      </c>
      <c r="E33" s="4">
        <f t="shared" si="12"/>
        <v>0.79475982532751088</v>
      </c>
      <c r="F33" s="3">
        <v>168</v>
      </c>
      <c r="G33" s="4">
        <f t="shared" si="9"/>
        <v>0.75336322869955152</v>
      </c>
      <c r="H33" s="3">
        <v>186</v>
      </c>
      <c r="I33" s="4">
        <f t="shared" si="10"/>
        <v>0.75303643724696356</v>
      </c>
      <c r="J33" s="3">
        <v>172</v>
      </c>
      <c r="K33" s="4">
        <f t="shared" si="11"/>
        <v>0.72881355932203384</v>
      </c>
      <c r="L33" s="4">
        <f t="shared" ref="L33:L35" si="18">(J33-B33)/B33</f>
        <v>-1.1494252873563218E-2</v>
      </c>
    </row>
    <row r="34" spans="1:12" x14ac:dyDescent="0.25">
      <c r="A34" s="38" t="s">
        <v>34</v>
      </c>
      <c r="B34" s="3">
        <v>41</v>
      </c>
      <c r="C34" s="4">
        <f t="shared" si="8"/>
        <v>0.19069767441860466</v>
      </c>
      <c r="D34" s="3">
        <v>47</v>
      </c>
      <c r="E34" s="4">
        <f t="shared" si="12"/>
        <v>0.20524017467248909</v>
      </c>
      <c r="F34" s="3">
        <v>55</v>
      </c>
      <c r="G34" s="4">
        <f t="shared" si="9"/>
        <v>0.24663677130044842</v>
      </c>
      <c r="H34" s="3">
        <v>61</v>
      </c>
      <c r="I34" s="4">
        <f t="shared" si="10"/>
        <v>0.24696356275303644</v>
      </c>
      <c r="J34" s="3">
        <v>64</v>
      </c>
      <c r="K34" s="4">
        <f t="shared" si="11"/>
        <v>0.2711864406779661</v>
      </c>
      <c r="L34" s="4">
        <f t="shared" si="18"/>
        <v>0.56097560975609762</v>
      </c>
    </row>
    <row r="35" spans="1:12" x14ac:dyDescent="0.25">
      <c r="A35" s="45" t="s">
        <v>10</v>
      </c>
      <c r="B35" s="5">
        <f>SUM(B33:B34)</f>
        <v>215</v>
      </c>
      <c r="C35" s="6">
        <f t="shared" si="8"/>
        <v>1</v>
      </c>
      <c r="D35" s="5">
        <f t="shared" ref="D35:J35" si="19">SUM(D33:D34)</f>
        <v>229</v>
      </c>
      <c r="E35" s="6">
        <f t="shared" si="12"/>
        <v>1</v>
      </c>
      <c r="F35" s="5">
        <f t="shared" si="19"/>
        <v>223</v>
      </c>
      <c r="G35" s="6">
        <f t="shared" si="9"/>
        <v>1</v>
      </c>
      <c r="H35" s="5">
        <f t="shared" si="19"/>
        <v>247</v>
      </c>
      <c r="I35" s="6">
        <f t="shared" si="10"/>
        <v>1</v>
      </c>
      <c r="J35" s="5">
        <f t="shared" si="19"/>
        <v>236</v>
      </c>
      <c r="K35" s="6">
        <f t="shared" si="11"/>
        <v>1</v>
      </c>
      <c r="L35" s="6">
        <f t="shared" si="18"/>
        <v>9.7674418604651161E-2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tabSelected="1" workbookViewId="0">
      <selection activeCell="G4" sqref="G4:G8"/>
    </sheetView>
  </sheetViews>
  <sheetFormatPr defaultRowHeight="15" x14ac:dyDescent="0.25"/>
  <cols>
    <col min="1" max="1" width="33.42578125" style="39" customWidth="1"/>
    <col min="2" max="2" width="13.42578125" customWidth="1"/>
    <col min="3" max="4" width="13.140625" customWidth="1"/>
    <col min="5" max="5" width="13.140625" style="18" customWidth="1"/>
    <col min="6" max="6" width="13.140625" customWidth="1"/>
    <col min="7" max="7" width="13.140625" style="18" customWidth="1"/>
    <col min="8" max="8" width="13.140625" style="21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ht="25.5" customHeight="1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42" t="s">
        <v>36</v>
      </c>
      <c r="B3" s="7" t="s">
        <v>37</v>
      </c>
      <c r="C3" s="8" t="s">
        <v>92</v>
      </c>
      <c r="D3" s="8" t="s">
        <v>93</v>
      </c>
      <c r="E3" s="15" t="s">
        <v>95</v>
      </c>
      <c r="F3" s="8" t="s">
        <v>94</v>
      </c>
      <c r="G3" s="15" t="s">
        <v>38</v>
      </c>
      <c r="H3" s="19" t="s">
        <v>96</v>
      </c>
    </row>
    <row r="4" spans="1:8" x14ac:dyDescent="0.25">
      <c r="A4" s="54" t="s">
        <v>41</v>
      </c>
      <c r="B4" s="2" t="s">
        <v>1</v>
      </c>
      <c r="C4" s="9">
        <v>346</v>
      </c>
      <c r="D4" s="9">
        <v>315</v>
      </c>
      <c r="E4" s="16">
        <v>0.91040462427745661</v>
      </c>
      <c r="F4" s="9">
        <v>240</v>
      </c>
      <c r="G4" s="16">
        <v>0.69364161849710981</v>
      </c>
      <c r="H4" s="10" t="s">
        <v>14</v>
      </c>
    </row>
    <row r="5" spans="1:8" x14ac:dyDescent="0.25">
      <c r="A5" s="55"/>
      <c r="B5" s="2" t="s">
        <v>2</v>
      </c>
      <c r="C5" s="3">
        <v>372</v>
      </c>
      <c r="D5" s="3">
        <v>322</v>
      </c>
      <c r="E5" s="16">
        <v>0.86559139784946237</v>
      </c>
      <c r="F5" s="3">
        <v>275</v>
      </c>
      <c r="G5" s="16">
        <v>0.739247311827957</v>
      </c>
      <c r="H5" s="12" t="s">
        <v>14</v>
      </c>
    </row>
    <row r="6" spans="1:8" x14ac:dyDescent="0.25">
      <c r="A6" s="55"/>
      <c r="B6" s="2" t="s">
        <v>3</v>
      </c>
      <c r="C6" s="3">
        <v>377</v>
      </c>
      <c r="D6" s="3">
        <v>349</v>
      </c>
      <c r="E6" s="16">
        <v>0.92572944297082227</v>
      </c>
      <c r="F6" s="3">
        <v>292</v>
      </c>
      <c r="G6" s="16">
        <v>0.77453580901856767</v>
      </c>
      <c r="H6" s="12" t="s">
        <v>14</v>
      </c>
    </row>
    <row r="7" spans="1:8" x14ac:dyDescent="0.25">
      <c r="A7" s="55"/>
      <c r="B7" s="2" t="s">
        <v>4</v>
      </c>
      <c r="C7" s="3">
        <v>414</v>
      </c>
      <c r="D7" s="3">
        <v>375</v>
      </c>
      <c r="E7" s="16">
        <v>0.90579710144927539</v>
      </c>
      <c r="F7" s="3">
        <v>319</v>
      </c>
      <c r="G7" s="16">
        <v>0.77053140096618356</v>
      </c>
      <c r="H7" s="12" t="s">
        <v>14</v>
      </c>
    </row>
    <row r="8" spans="1:8" x14ac:dyDescent="0.25">
      <c r="A8" s="56"/>
      <c r="B8" s="2" t="s">
        <v>5</v>
      </c>
      <c r="C8" s="3">
        <v>405</v>
      </c>
      <c r="D8" s="3">
        <v>361</v>
      </c>
      <c r="E8" s="16">
        <v>0.89135802469135805</v>
      </c>
      <c r="F8" s="3">
        <v>297</v>
      </c>
      <c r="G8" s="16">
        <v>0.73333333333333328</v>
      </c>
      <c r="H8" s="12" t="s">
        <v>14</v>
      </c>
    </row>
    <row r="9" spans="1:8" x14ac:dyDescent="0.25">
      <c r="C9" s="13"/>
      <c r="D9" s="13"/>
      <c r="E9" s="17"/>
      <c r="F9" s="13"/>
      <c r="G9" s="17"/>
      <c r="H9" s="20"/>
    </row>
    <row r="10" spans="1:8" ht="30" x14ac:dyDescent="0.25">
      <c r="A10" s="41" t="s">
        <v>39</v>
      </c>
      <c r="B10" s="23" t="s">
        <v>37</v>
      </c>
      <c r="C10" s="8" t="s">
        <v>92</v>
      </c>
      <c r="D10" s="8" t="s">
        <v>93</v>
      </c>
      <c r="E10" s="15" t="s">
        <v>95</v>
      </c>
      <c r="F10" s="8" t="s">
        <v>94</v>
      </c>
      <c r="G10" s="15" t="s">
        <v>38</v>
      </c>
      <c r="H10" s="19" t="s">
        <v>96</v>
      </c>
    </row>
    <row r="11" spans="1:8" x14ac:dyDescent="0.25">
      <c r="A11" s="52" t="s">
        <v>42</v>
      </c>
      <c r="B11" s="2" t="s">
        <v>1</v>
      </c>
      <c r="C11" s="3">
        <v>40</v>
      </c>
      <c r="D11" s="3">
        <v>35</v>
      </c>
      <c r="E11" s="11">
        <v>0.875</v>
      </c>
      <c r="F11" s="3">
        <v>15</v>
      </c>
      <c r="G11" s="11">
        <v>0.375</v>
      </c>
      <c r="H11" s="12">
        <v>1.3714285714285714</v>
      </c>
    </row>
    <row r="12" spans="1:8" x14ac:dyDescent="0.25">
      <c r="A12" s="52"/>
      <c r="B12" s="2" t="s">
        <v>2</v>
      </c>
      <c r="C12" s="3">
        <v>41</v>
      </c>
      <c r="D12" s="3">
        <v>36</v>
      </c>
      <c r="E12" s="11">
        <v>0.87804878048780488</v>
      </c>
      <c r="F12" s="3">
        <v>35</v>
      </c>
      <c r="G12" s="11">
        <v>0.85365853658536583</v>
      </c>
      <c r="H12" s="12">
        <v>3.3611111111111112</v>
      </c>
    </row>
    <row r="13" spans="1:8" x14ac:dyDescent="0.25">
      <c r="A13" s="52"/>
      <c r="B13" s="2" t="s">
        <v>3</v>
      </c>
      <c r="C13" s="3">
        <v>57</v>
      </c>
      <c r="D13" s="3">
        <v>51</v>
      </c>
      <c r="E13" s="11">
        <v>0.89473684210526316</v>
      </c>
      <c r="F13" s="3">
        <v>37</v>
      </c>
      <c r="G13" s="11">
        <v>0.64912280701754388</v>
      </c>
      <c r="H13" s="12">
        <v>2.392156862745098</v>
      </c>
    </row>
    <row r="14" spans="1:8" x14ac:dyDescent="0.25">
      <c r="A14" s="52"/>
      <c r="B14" s="2" t="s">
        <v>4</v>
      </c>
      <c r="C14" s="3">
        <v>62</v>
      </c>
      <c r="D14" s="3">
        <v>53</v>
      </c>
      <c r="E14" s="11">
        <v>0.85483870967741937</v>
      </c>
      <c r="F14" s="3">
        <v>37</v>
      </c>
      <c r="G14" s="11">
        <v>0.59677419354838712</v>
      </c>
      <c r="H14" s="12">
        <v>2.2226415094339624</v>
      </c>
    </row>
    <row r="15" spans="1:8" x14ac:dyDescent="0.25">
      <c r="A15" s="52"/>
      <c r="B15" s="2" t="s">
        <v>5</v>
      </c>
      <c r="C15" s="3">
        <v>57</v>
      </c>
      <c r="D15" s="3">
        <v>51</v>
      </c>
      <c r="E15" s="11">
        <v>0.89473684210526316</v>
      </c>
      <c r="F15" s="3">
        <v>31</v>
      </c>
      <c r="G15" s="11">
        <v>0.54385964912280704</v>
      </c>
      <c r="H15" s="12">
        <v>1.9000000000000001</v>
      </c>
    </row>
    <row r="16" spans="1:8" ht="30" x14ac:dyDescent="0.25">
      <c r="A16" s="43"/>
      <c r="B16" s="23" t="s">
        <v>37</v>
      </c>
      <c r="C16" s="8" t="s">
        <v>92</v>
      </c>
      <c r="D16" s="8" t="s">
        <v>93</v>
      </c>
      <c r="E16" s="15" t="s">
        <v>95</v>
      </c>
      <c r="F16" s="8" t="s">
        <v>94</v>
      </c>
      <c r="G16" s="15" t="s">
        <v>38</v>
      </c>
      <c r="H16" s="19" t="s">
        <v>96</v>
      </c>
    </row>
    <row r="17" spans="1:8" x14ac:dyDescent="0.25">
      <c r="A17" s="57" t="s">
        <v>43</v>
      </c>
      <c r="B17" s="2" t="s">
        <v>1</v>
      </c>
      <c r="C17" s="3">
        <v>25</v>
      </c>
      <c r="D17" s="3">
        <v>22</v>
      </c>
      <c r="E17" s="11">
        <v>0.88</v>
      </c>
      <c r="F17" s="3">
        <v>19</v>
      </c>
      <c r="G17" s="11">
        <v>0.76</v>
      </c>
      <c r="H17" s="12">
        <v>3</v>
      </c>
    </row>
    <row r="18" spans="1:8" x14ac:dyDescent="0.25">
      <c r="A18" s="57"/>
      <c r="B18" s="2" t="s">
        <v>2</v>
      </c>
      <c r="C18" s="3">
        <v>24</v>
      </c>
      <c r="D18" s="3">
        <v>21</v>
      </c>
      <c r="E18" s="11">
        <v>0.875</v>
      </c>
      <c r="F18" s="3">
        <v>21</v>
      </c>
      <c r="G18" s="11">
        <v>0.875</v>
      </c>
      <c r="H18" s="12">
        <v>3.5238095238095237</v>
      </c>
    </row>
    <row r="19" spans="1:8" x14ac:dyDescent="0.25">
      <c r="A19" s="57"/>
      <c r="B19" s="2" t="s">
        <v>3</v>
      </c>
      <c r="C19" s="3">
        <v>50</v>
      </c>
      <c r="D19" s="3">
        <v>48</v>
      </c>
      <c r="E19" s="11">
        <v>0.96</v>
      </c>
      <c r="F19" s="3">
        <v>41</v>
      </c>
      <c r="G19" s="11">
        <v>0.82</v>
      </c>
      <c r="H19" s="12">
        <v>3.1875</v>
      </c>
    </row>
    <row r="20" spans="1:8" x14ac:dyDescent="0.25">
      <c r="A20" s="57"/>
      <c r="B20" s="2" t="s">
        <v>4</v>
      </c>
      <c r="C20" s="3">
        <v>60</v>
      </c>
      <c r="D20" s="3">
        <v>57</v>
      </c>
      <c r="E20" s="11">
        <v>0.95</v>
      </c>
      <c r="F20" s="3">
        <v>50</v>
      </c>
      <c r="G20" s="11">
        <v>0.83333333333333337</v>
      </c>
      <c r="H20" s="12">
        <v>3.1070175438596492</v>
      </c>
    </row>
    <row r="21" spans="1:8" x14ac:dyDescent="0.25">
      <c r="A21" s="57"/>
      <c r="B21" s="2" t="s">
        <v>5</v>
      </c>
      <c r="C21" s="3">
        <v>51</v>
      </c>
      <c r="D21" s="3">
        <v>45</v>
      </c>
      <c r="E21" s="11">
        <v>0.88235294117647056</v>
      </c>
      <c r="F21" s="3">
        <v>35</v>
      </c>
      <c r="G21" s="11">
        <v>0.68627450980392157</v>
      </c>
      <c r="H21" s="12">
        <v>2.6933333333333334</v>
      </c>
    </row>
    <row r="22" spans="1:8" ht="30" x14ac:dyDescent="0.25">
      <c r="A22" s="43"/>
      <c r="B22" s="23" t="s">
        <v>37</v>
      </c>
      <c r="C22" s="8" t="s">
        <v>92</v>
      </c>
      <c r="D22" s="8" t="s">
        <v>93</v>
      </c>
      <c r="E22" s="15" t="s">
        <v>95</v>
      </c>
      <c r="F22" s="8" t="s">
        <v>94</v>
      </c>
      <c r="G22" s="15" t="s">
        <v>38</v>
      </c>
      <c r="H22" s="19" t="s">
        <v>96</v>
      </c>
    </row>
    <row r="23" spans="1:8" x14ac:dyDescent="0.25">
      <c r="A23" s="52" t="s">
        <v>44</v>
      </c>
      <c r="B23" s="2" t="s">
        <v>1</v>
      </c>
      <c r="C23" s="3">
        <v>52</v>
      </c>
      <c r="D23" s="3">
        <v>48</v>
      </c>
      <c r="E23" s="11">
        <v>0.92307692307692313</v>
      </c>
      <c r="F23" s="3">
        <v>32</v>
      </c>
      <c r="G23" s="11">
        <v>0.61538461538461542</v>
      </c>
      <c r="H23" s="12">
        <v>2.0416666666666665</v>
      </c>
    </row>
    <row r="24" spans="1:8" x14ac:dyDescent="0.25">
      <c r="A24" s="52"/>
      <c r="B24" s="2" t="s">
        <v>2</v>
      </c>
      <c r="C24" s="3">
        <v>56</v>
      </c>
      <c r="D24" s="3">
        <v>42</v>
      </c>
      <c r="E24" s="11">
        <v>0.75</v>
      </c>
      <c r="F24" s="3">
        <v>30</v>
      </c>
      <c r="G24" s="11">
        <v>0.5357142857142857</v>
      </c>
      <c r="H24" s="12">
        <v>2.1666666666666665</v>
      </c>
    </row>
    <row r="25" spans="1:8" x14ac:dyDescent="0.25">
      <c r="A25" s="52"/>
      <c r="B25" s="2" t="s">
        <v>3</v>
      </c>
      <c r="C25" s="3">
        <v>46</v>
      </c>
      <c r="D25" s="3">
        <v>43</v>
      </c>
      <c r="E25" s="11">
        <v>0.93478260869565222</v>
      </c>
      <c r="F25" s="3">
        <v>35</v>
      </c>
      <c r="G25" s="11">
        <v>0.76086956521739135</v>
      </c>
      <c r="H25" s="12">
        <v>2.4581395348837209</v>
      </c>
    </row>
    <row r="26" spans="1:8" x14ac:dyDescent="0.25">
      <c r="A26" s="52"/>
      <c r="B26" s="2" t="s">
        <v>4</v>
      </c>
      <c r="C26" s="9">
        <v>22</v>
      </c>
      <c r="D26" s="9">
        <v>20</v>
      </c>
      <c r="E26" s="11">
        <v>0.90909090909090906</v>
      </c>
      <c r="F26" s="9">
        <v>18</v>
      </c>
      <c r="G26" s="11">
        <v>0.81818181818181823</v>
      </c>
      <c r="H26" s="12">
        <v>3.2</v>
      </c>
    </row>
    <row r="27" spans="1:8" x14ac:dyDescent="0.25">
      <c r="A27" s="52"/>
      <c r="B27" s="2" t="s">
        <v>5</v>
      </c>
      <c r="C27" s="3">
        <v>23</v>
      </c>
      <c r="D27" s="3">
        <v>19</v>
      </c>
      <c r="E27" s="11">
        <v>0.82608695652173914</v>
      </c>
      <c r="F27" s="3">
        <v>12</v>
      </c>
      <c r="G27" s="11">
        <v>0.52173913043478259</v>
      </c>
      <c r="H27" s="12">
        <v>1.5263157894736843</v>
      </c>
    </row>
    <row r="28" spans="1:8" ht="30" x14ac:dyDescent="0.25">
      <c r="A28" s="43"/>
      <c r="B28" s="23" t="s">
        <v>37</v>
      </c>
      <c r="C28" s="8" t="s">
        <v>92</v>
      </c>
      <c r="D28" s="8" t="s">
        <v>93</v>
      </c>
      <c r="E28" s="15" t="s">
        <v>95</v>
      </c>
      <c r="F28" s="8" t="s">
        <v>94</v>
      </c>
      <c r="G28" s="15" t="s">
        <v>38</v>
      </c>
      <c r="H28" s="19" t="s">
        <v>96</v>
      </c>
    </row>
    <row r="29" spans="1:8" x14ac:dyDescent="0.25">
      <c r="A29" s="52" t="s">
        <v>45</v>
      </c>
      <c r="B29" s="2" t="s">
        <v>1</v>
      </c>
      <c r="C29" s="3" t="s">
        <v>14</v>
      </c>
      <c r="D29" s="3" t="s">
        <v>14</v>
      </c>
      <c r="E29" s="11" t="s">
        <v>14</v>
      </c>
      <c r="F29" s="3" t="s">
        <v>14</v>
      </c>
      <c r="G29" s="11" t="s">
        <v>14</v>
      </c>
      <c r="H29" s="12" t="s">
        <v>14</v>
      </c>
    </row>
    <row r="30" spans="1:8" x14ac:dyDescent="0.25">
      <c r="A30" s="52"/>
      <c r="B30" s="2" t="s">
        <v>2</v>
      </c>
      <c r="C30" s="3" t="s">
        <v>14</v>
      </c>
      <c r="D30" s="3" t="s">
        <v>14</v>
      </c>
      <c r="E30" s="11" t="s">
        <v>14</v>
      </c>
      <c r="F30" s="3" t="s">
        <v>14</v>
      </c>
      <c r="G30" s="11" t="s">
        <v>14</v>
      </c>
      <c r="H30" s="12" t="s">
        <v>14</v>
      </c>
    </row>
    <row r="31" spans="1:8" x14ac:dyDescent="0.25">
      <c r="A31" s="52"/>
      <c r="B31" s="2" t="s">
        <v>3</v>
      </c>
      <c r="C31" s="3">
        <v>26</v>
      </c>
      <c r="D31" s="3">
        <v>23</v>
      </c>
      <c r="E31" s="11">
        <v>0.88461538461538458</v>
      </c>
      <c r="F31" s="3">
        <v>22</v>
      </c>
      <c r="G31" s="11">
        <v>0.84615384615384615</v>
      </c>
      <c r="H31" s="12">
        <v>2.8695652173913042</v>
      </c>
    </row>
    <row r="32" spans="1:8" x14ac:dyDescent="0.25">
      <c r="A32" s="52"/>
      <c r="B32" s="2" t="s">
        <v>4</v>
      </c>
      <c r="C32" s="3">
        <v>19</v>
      </c>
      <c r="D32" s="3">
        <v>16</v>
      </c>
      <c r="E32" s="11">
        <v>0.84210526315789469</v>
      </c>
      <c r="F32" s="3">
        <v>12</v>
      </c>
      <c r="G32" s="11">
        <v>0.63157894736842102</v>
      </c>
      <c r="H32" s="12">
        <v>2.0625</v>
      </c>
    </row>
    <row r="33" spans="1:8" x14ac:dyDescent="0.25">
      <c r="A33" s="52"/>
      <c r="B33" s="2" t="s">
        <v>5</v>
      </c>
      <c r="C33" s="3">
        <v>25</v>
      </c>
      <c r="D33" s="3">
        <v>23</v>
      </c>
      <c r="E33" s="11">
        <v>0.92</v>
      </c>
      <c r="F33" s="3">
        <v>20</v>
      </c>
      <c r="G33" s="11">
        <v>0.8</v>
      </c>
      <c r="H33" s="12">
        <v>3.0869565217391304</v>
      </c>
    </row>
    <row r="34" spans="1:8" ht="30" x14ac:dyDescent="0.25">
      <c r="A34" s="43"/>
      <c r="B34" s="23" t="s">
        <v>37</v>
      </c>
      <c r="C34" s="8" t="s">
        <v>92</v>
      </c>
      <c r="D34" s="8" t="s">
        <v>93</v>
      </c>
      <c r="E34" s="15" t="s">
        <v>95</v>
      </c>
      <c r="F34" s="8" t="s">
        <v>94</v>
      </c>
      <c r="G34" s="15" t="s">
        <v>38</v>
      </c>
      <c r="H34" s="19" t="s">
        <v>96</v>
      </c>
    </row>
    <row r="35" spans="1:8" x14ac:dyDescent="0.25">
      <c r="A35" s="57" t="s">
        <v>46</v>
      </c>
      <c r="B35" s="2" t="s">
        <v>1</v>
      </c>
      <c r="C35" s="3" t="s">
        <v>14</v>
      </c>
      <c r="D35" s="3" t="s">
        <v>14</v>
      </c>
      <c r="E35" s="11" t="s">
        <v>14</v>
      </c>
      <c r="F35" s="3" t="s">
        <v>14</v>
      </c>
      <c r="G35" s="11" t="s">
        <v>14</v>
      </c>
      <c r="H35" s="12" t="s">
        <v>14</v>
      </c>
    </row>
    <row r="36" spans="1:8" x14ac:dyDescent="0.25">
      <c r="A36" s="57"/>
      <c r="B36" s="2" t="s">
        <v>2</v>
      </c>
      <c r="C36" s="3">
        <v>26</v>
      </c>
      <c r="D36" s="3">
        <v>24</v>
      </c>
      <c r="E36" s="11">
        <v>0.92307692307692313</v>
      </c>
      <c r="F36" s="3">
        <v>22</v>
      </c>
      <c r="G36" s="11">
        <v>0.84615384615384615</v>
      </c>
      <c r="H36" s="12">
        <v>2.8374999999999999</v>
      </c>
    </row>
    <row r="37" spans="1:8" x14ac:dyDescent="0.25">
      <c r="A37" s="57"/>
      <c r="B37" s="2" t="s">
        <v>3</v>
      </c>
      <c r="C37" s="3">
        <v>28</v>
      </c>
      <c r="D37" s="3">
        <v>26</v>
      </c>
      <c r="E37" s="11">
        <v>0.9285714285714286</v>
      </c>
      <c r="F37" s="3">
        <v>23</v>
      </c>
      <c r="G37" s="11">
        <v>0.8214285714285714</v>
      </c>
      <c r="H37" s="12">
        <v>2.7692307692307692</v>
      </c>
    </row>
    <row r="38" spans="1:8" x14ac:dyDescent="0.25">
      <c r="A38" s="57"/>
      <c r="B38" s="2" t="s">
        <v>4</v>
      </c>
      <c r="C38" s="3">
        <v>23</v>
      </c>
      <c r="D38" s="3">
        <v>20</v>
      </c>
      <c r="E38" s="11">
        <v>0.86956521739130432</v>
      </c>
      <c r="F38" s="3">
        <v>15</v>
      </c>
      <c r="G38" s="11">
        <v>0.65217391304347827</v>
      </c>
      <c r="H38" s="12">
        <v>2.23</v>
      </c>
    </row>
    <row r="39" spans="1:8" x14ac:dyDescent="0.25">
      <c r="A39" s="57"/>
      <c r="B39" s="2" t="s">
        <v>5</v>
      </c>
      <c r="C39" s="3">
        <v>24</v>
      </c>
      <c r="D39" s="3">
        <v>21</v>
      </c>
      <c r="E39" s="11">
        <v>0.875</v>
      </c>
      <c r="F39" s="3">
        <v>15</v>
      </c>
      <c r="G39" s="11">
        <v>0.625</v>
      </c>
      <c r="H39" s="12">
        <v>1.9476190476190476</v>
      </c>
    </row>
    <row r="40" spans="1:8" ht="30" x14ac:dyDescent="0.25">
      <c r="A40" s="43"/>
      <c r="B40" s="23" t="s">
        <v>37</v>
      </c>
      <c r="C40" s="8" t="s">
        <v>92</v>
      </c>
      <c r="D40" s="8" t="s">
        <v>93</v>
      </c>
      <c r="E40" s="15" t="s">
        <v>95</v>
      </c>
      <c r="F40" s="8" t="s">
        <v>94</v>
      </c>
      <c r="G40" s="15" t="s">
        <v>38</v>
      </c>
      <c r="H40" s="19" t="s">
        <v>96</v>
      </c>
    </row>
    <row r="41" spans="1:8" x14ac:dyDescent="0.25">
      <c r="A41" s="52" t="s">
        <v>47</v>
      </c>
      <c r="B41" s="2" t="s">
        <v>1</v>
      </c>
      <c r="C41" s="3" t="s">
        <v>14</v>
      </c>
      <c r="D41" s="3" t="s">
        <v>14</v>
      </c>
      <c r="E41" s="11" t="s">
        <v>14</v>
      </c>
      <c r="F41" s="3" t="s">
        <v>14</v>
      </c>
      <c r="G41" s="11" t="s">
        <v>14</v>
      </c>
      <c r="H41" s="12" t="s">
        <v>14</v>
      </c>
    </row>
    <row r="42" spans="1:8" x14ac:dyDescent="0.25">
      <c r="A42" s="52"/>
      <c r="B42" s="2" t="s">
        <v>2</v>
      </c>
      <c r="C42" s="3">
        <v>28</v>
      </c>
      <c r="D42" s="3">
        <v>23</v>
      </c>
      <c r="E42" s="11">
        <v>0.8214285714285714</v>
      </c>
      <c r="F42" s="3">
        <v>22</v>
      </c>
      <c r="G42" s="11">
        <v>0.7857142857142857</v>
      </c>
      <c r="H42" s="12">
        <v>2.6956521739130435</v>
      </c>
    </row>
    <row r="43" spans="1:8" x14ac:dyDescent="0.25">
      <c r="A43" s="52"/>
      <c r="B43" s="2" t="s">
        <v>3</v>
      </c>
      <c r="C43" s="3">
        <v>21</v>
      </c>
      <c r="D43" s="3">
        <v>20</v>
      </c>
      <c r="E43" s="11">
        <v>0.95238095238095233</v>
      </c>
      <c r="F43" s="3">
        <v>19</v>
      </c>
      <c r="G43" s="11">
        <v>0.90476190476190477</v>
      </c>
      <c r="H43" s="12">
        <v>2.65</v>
      </c>
    </row>
    <row r="44" spans="1:8" x14ac:dyDescent="0.25">
      <c r="A44" s="52"/>
      <c r="B44" s="2" t="s">
        <v>4</v>
      </c>
      <c r="C44" s="3">
        <v>22</v>
      </c>
      <c r="D44" s="3">
        <v>19</v>
      </c>
      <c r="E44" s="11">
        <v>0.86363636363636365</v>
      </c>
      <c r="F44" s="3">
        <v>18</v>
      </c>
      <c r="G44" s="11">
        <v>0.81818181818181823</v>
      </c>
      <c r="H44" s="12">
        <v>3.3631578947368421</v>
      </c>
    </row>
    <row r="45" spans="1:8" x14ac:dyDescent="0.25">
      <c r="A45" s="52"/>
      <c r="B45" s="2" t="s">
        <v>5</v>
      </c>
      <c r="C45" s="3">
        <v>24</v>
      </c>
      <c r="D45" s="3">
        <v>22</v>
      </c>
      <c r="E45" s="11">
        <v>0.91666666666666663</v>
      </c>
      <c r="F45" s="3">
        <v>21</v>
      </c>
      <c r="G45" s="11">
        <v>0.875</v>
      </c>
      <c r="H45" s="12">
        <v>2.9454545454545453</v>
      </c>
    </row>
    <row r="46" spans="1:8" ht="30" x14ac:dyDescent="0.25">
      <c r="A46" s="43"/>
      <c r="B46" s="23" t="s">
        <v>37</v>
      </c>
      <c r="C46" s="8" t="s">
        <v>92</v>
      </c>
      <c r="D46" s="8" t="s">
        <v>93</v>
      </c>
      <c r="E46" s="15" t="s">
        <v>95</v>
      </c>
      <c r="F46" s="8" t="s">
        <v>94</v>
      </c>
      <c r="G46" s="15" t="s">
        <v>38</v>
      </c>
      <c r="H46" s="19" t="s">
        <v>96</v>
      </c>
    </row>
    <row r="47" spans="1:8" x14ac:dyDescent="0.25">
      <c r="A47" s="52" t="s">
        <v>48</v>
      </c>
      <c r="B47" s="2" t="s">
        <v>1</v>
      </c>
      <c r="C47" s="3">
        <v>28</v>
      </c>
      <c r="D47" s="3">
        <v>25</v>
      </c>
      <c r="E47" s="11">
        <v>0.8928571428571429</v>
      </c>
      <c r="F47" s="3">
        <v>15</v>
      </c>
      <c r="G47" s="11">
        <v>0.5357142857142857</v>
      </c>
      <c r="H47" s="12">
        <v>1.72</v>
      </c>
    </row>
    <row r="48" spans="1:8" x14ac:dyDescent="0.25">
      <c r="A48" s="52"/>
      <c r="B48" s="2" t="s">
        <v>2</v>
      </c>
      <c r="C48" s="3">
        <v>18</v>
      </c>
      <c r="D48" s="3">
        <v>18</v>
      </c>
      <c r="E48" s="11">
        <v>1</v>
      </c>
      <c r="F48" s="3">
        <v>9</v>
      </c>
      <c r="G48" s="11">
        <v>0.5</v>
      </c>
      <c r="H48" s="12">
        <v>1.6666666666666667</v>
      </c>
    </row>
    <row r="49" spans="1:8" x14ac:dyDescent="0.25">
      <c r="A49" s="52"/>
      <c r="B49" s="2" t="s">
        <v>3</v>
      </c>
      <c r="C49" s="3">
        <v>21</v>
      </c>
      <c r="D49" s="3">
        <v>20</v>
      </c>
      <c r="E49" s="11">
        <v>0.95238095238095233</v>
      </c>
      <c r="F49" s="3">
        <v>12</v>
      </c>
      <c r="G49" s="11">
        <v>0.5714285714285714</v>
      </c>
      <c r="H49" s="12">
        <v>1.9</v>
      </c>
    </row>
    <row r="50" spans="1:8" x14ac:dyDescent="0.25">
      <c r="A50" s="52"/>
      <c r="B50" s="2" t="s">
        <v>4</v>
      </c>
      <c r="C50" s="3" t="s">
        <v>14</v>
      </c>
      <c r="D50" s="3" t="s">
        <v>14</v>
      </c>
      <c r="E50" s="11" t="s">
        <v>14</v>
      </c>
      <c r="F50" s="3" t="s">
        <v>14</v>
      </c>
      <c r="G50" s="11" t="s">
        <v>14</v>
      </c>
      <c r="H50" s="12" t="s">
        <v>14</v>
      </c>
    </row>
    <row r="51" spans="1:8" x14ac:dyDescent="0.25">
      <c r="A51" s="52"/>
      <c r="B51" s="2" t="s">
        <v>5</v>
      </c>
      <c r="C51" s="3" t="s">
        <v>14</v>
      </c>
      <c r="D51" s="3" t="s">
        <v>14</v>
      </c>
      <c r="E51" s="11" t="s">
        <v>14</v>
      </c>
      <c r="F51" s="3" t="s">
        <v>14</v>
      </c>
      <c r="G51" s="11" t="s">
        <v>14</v>
      </c>
      <c r="H51" s="12" t="s">
        <v>14</v>
      </c>
    </row>
    <row r="52" spans="1:8" ht="30" x14ac:dyDescent="0.25">
      <c r="A52" s="41"/>
      <c r="B52" s="23" t="s">
        <v>37</v>
      </c>
      <c r="C52" s="8" t="s">
        <v>92</v>
      </c>
      <c r="D52" s="8" t="s">
        <v>93</v>
      </c>
      <c r="E52" s="15" t="s">
        <v>95</v>
      </c>
      <c r="F52" s="8" t="s">
        <v>94</v>
      </c>
      <c r="G52" s="15" t="s">
        <v>38</v>
      </c>
      <c r="H52" s="19" t="s">
        <v>96</v>
      </c>
    </row>
    <row r="53" spans="1:8" x14ac:dyDescent="0.25">
      <c r="A53" s="57" t="s">
        <v>49</v>
      </c>
      <c r="B53" s="2" t="s">
        <v>1</v>
      </c>
      <c r="C53" s="3" t="s">
        <v>14</v>
      </c>
      <c r="D53" s="3" t="s">
        <v>14</v>
      </c>
      <c r="E53" s="11" t="s">
        <v>14</v>
      </c>
      <c r="F53" s="3" t="s">
        <v>14</v>
      </c>
      <c r="G53" s="11" t="s">
        <v>14</v>
      </c>
      <c r="H53" s="12" t="s">
        <v>14</v>
      </c>
    </row>
    <row r="54" spans="1:8" x14ac:dyDescent="0.25">
      <c r="A54" s="57"/>
      <c r="B54" s="2" t="s">
        <v>2</v>
      </c>
      <c r="C54" s="3" t="s">
        <v>14</v>
      </c>
      <c r="D54" s="3" t="s">
        <v>14</v>
      </c>
      <c r="E54" s="11" t="s">
        <v>14</v>
      </c>
      <c r="F54" s="3" t="s">
        <v>14</v>
      </c>
      <c r="G54" s="11" t="s">
        <v>14</v>
      </c>
      <c r="H54" s="12" t="s">
        <v>14</v>
      </c>
    </row>
    <row r="55" spans="1:8" x14ac:dyDescent="0.25">
      <c r="A55" s="57"/>
      <c r="B55" s="2" t="s">
        <v>3</v>
      </c>
      <c r="C55" s="3" t="s">
        <v>14</v>
      </c>
      <c r="D55" s="3" t="s">
        <v>14</v>
      </c>
      <c r="E55" s="11" t="s">
        <v>14</v>
      </c>
      <c r="F55" s="3" t="s">
        <v>14</v>
      </c>
      <c r="G55" s="11" t="s">
        <v>14</v>
      </c>
      <c r="H55" s="12" t="s">
        <v>14</v>
      </c>
    </row>
    <row r="56" spans="1:8" x14ac:dyDescent="0.25">
      <c r="A56" s="57"/>
      <c r="B56" s="2" t="s">
        <v>4</v>
      </c>
      <c r="C56" s="3" t="s">
        <v>14</v>
      </c>
      <c r="D56" s="3" t="s">
        <v>14</v>
      </c>
      <c r="E56" s="11" t="s">
        <v>14</v>
      </c>
      <c r="F56" s="3" t="s">
        <v>14</v>
      </c>
      <c r="G56" s="11" t="s">
        <v>14</v>
      </c>
      <c r="H56" s="12" t="s">
        <v>14</v>
      </c>
    </row>
    <row r="57" spans="1:8" x14ac:dyDescent="0.25">
      <c r="A57" s="57"/>
      <c r="B57" s="2" t="s">
        <v>5</v>
      </c>
      <c r="C57" s="3">
        <v>7</v>
      </c>
      <c r="D57" s="3">
        <v>7</v>
      </c>
      <c r="E57" s="11">
        <v>1</v>
      </c>
      <c r="F57" s="3">
        <v>4</v>
      </c>
      <c r="G57" s="11">
        <v>0.5714285714285714</v>
      </c>
      <c r="H57" s="12">
        <v>2.342857142857143</v>
      </c>
    </row>
    <row r="58" spans="1:8" ht="30" x14ac:dyDescent="0.25">
      <c r="A58" s="43"/>
      <c r="B58" s="23" t="s">
        <v>37</v>
      </c>
      <c r="C58" s="8" t="s">
        <v>92</v>
      </c>
      <c r="D58" s="8" t="s">
        <v>93</v>
      </c>
      <c r="E58" s="15" t="s">
        <v>95</v>
      </c>
      <c r="F58" s="8" t="s">
        <v>94</v>
      </c>
      <c r="G58" s="15" t="s">
        <v>38</v>
      </c>
      <c r="H58" s="19" t="s">
        <v>96</v>
      </c>
    </row>
    <row r="59" spans="1:8" x14ac:dyDescent="0.25">
      <c r="A59" s="57" t="s">
        <v>50</v>
      </c>
      <c r="B59" s="2" t="s">
        <v>1</v>
      </c>
      <c r="C59" s="3">
        <v>27</v>
      </c>
      <c r="D59" s="3">
        <v>26</v>
      </c>
      <c r="E59" s="11">
        <v>0.96296296296296291</v>
      </c>
      <c r="F59" s="3">
        <v>20</v>
      </c>
      <c r="G59" s="11">
        <v>0.7407407407407407</v>
      </c>
      <c r="H59" s="12">
        <v>2.0384615384615383</v>
      </c>
    </row>
    <row r="60" spans="1:8" x14ac:dyDescent="0.25">
      <c r="A60" s="57"/>
      <c r="B60" s="2" t="s">
        <v>2</v>
      </c>
      <c r="C60" s="3">
        <v>23</v>
      </c>
      <c r="D60" s="3">
        <v>23</v>
      </c>
      <c r="E60" s="11">
        <v>1</v>
      </c>
      <c r="F60" s="3">
        <v>19</v>
      </c>
      <c r="G60" s="11">
        <v>0.82608695652173914</v>
      </c>
      <c r="H60" s="12">
        <v>2.3739130434782609</v>
      </c>
    </row>
    <row r="61" spans="1:8" x14ac:dyDescent="0.25">
      <c r="A61" s="57"/>
      <c r="B61" s="2" t="s">
        <v>3</v>
      </c>
      <c r="C61" s="3">
        <v>24</v>
      </c>
      <c r="D61" s="3">
        <v>20</v>
      </c>
      <c r="E61" s="11">
        <v>0.83333333333333337</v>
      </c>
      <c r="F61" s="3">
        <v>19</v>
      </c>
      <c r="G61" s="11">
        <v>0.79166666666666663</v>
      </c>
      <c r="H61" s="12">
        <v>2.8149999999999999</v>
      </c>
    </row>
    <row r="62" spans="1:8" x14ac:dyDescent="0.25">
      <c r="A62" s="57"/>
      <c r="B62" s="2" t="s">
        <v>4</v>
      </c>
      <c r="C62" s="3">
        <v>25</v>
      </c>
      <c r="D62" s="3">
        <v>23</v>
      </c>
      <c r="E62" s="11">
        <v>0.92</v>
      </c>
      <c r="F62" s="3">
        <v>19</v>
      </c>
      <c r="G62" s="11">
        <v>0.76</v>
      </c>
      <c r="H62" s="12">
        <v>2.7826086956521738</v>
      </c>
    </row>
    <row r="63" spans="1:8" x14ac:dyDescent="0.25">
      <c r="A63" s="57"/>
      <c r="B63" s="2" t="s">
        <v>5</v>
      </c>
      <c r="C63" s="3">
        <v>17</v>
      </c>
      <c r="D63" s="3">
        <v>12</v>
      </c>
      <c r="E63" s="11">
        <v>0.70588235294117652</v>
      </c>
      <c r="F63" s="3">
        <v>10</v>
      </c>
      <c r="G63" s="11">
        <v>0.58823529411764708</v>
      </c>
      <c r="H63" s="12">
        <v>2.75</v>
      </c>
    </row>
    <row r="64" spans="1:8" ht="30" x14ac:dyDescent="0.25">
      <c r="A64" s="43"/>
      <c r="B64" s="23" t="s">
        <v>37</v>
      </c>
      <c r="C64" s="8" t="s">
        <v>92</v>
      </c>
      <c r="D64" s="8" t="s">
        <v>93</v>
      </c>
      <c r="E64" s="15" t="s">
        <v>95</v>
      </c>
      <c r="F64" s="8" t="s">
        <v>94</v>
      </c>
      <c r="G64" s="15" t="s">
        <v>38</v>
      </c>
      <c r="H64" s="19" t="s">
        <v>96</v>
      </c>
    </row>
    <row r="65" spans="1:8" x14ac:dyDescent="0.25">
      <c r="A65" s="52" t="s">
        <v>51</v>
      </c>
      <c r="B65" s="2" t="s">
        <v>1</v>
      </c>
      <c r="C65" s="3">
        <v>7</v>
      </c>
      <c r="D65" s="3">
        <v>7</v>
      </c>
      <c r="E65" s="11">
        <v>1</v>
      </c>
      <c r="F65" s="3">
        <v>7</v>
      </c>
      <c r="G65" s="11">
        <v>1</v>
      </c>
      <c r="H65" s="12">
        <v>3.8571428571428572</v>
      </c>
    </row>
    <row r="66" spans="1:8" x14ac:dyDescent="0.25">
      <c r="A66" s="52"/>
      <c r="B66" s="2" t="s">
        <v>2</v>
      </c>
      <c r="C66" s="3">
        <v>7</v>
      </c>
      <c r="D66" s="3">
        <v>7</v>
      </c>
      <c r="E66" s="11">
        <v>1</v>
      </c>
      <c r="F66" s="3">
        <v>7</v>
      </c>
      <c r="G66" s="11">
        <v>1</v>
      </c>
      <c r="H66" s="12">
        <v>3.4285714285714284</v>
      </c>
    </row>
    <row r="67" spans="1:8" x14ac:dyDescent="0.25">
      <c r="A67" s="52"/>
      <c r="B67" s="2" t="s">
        <v>3</v>
      </c>
      <c r="C67" s="3" t="s">
        <v>14</v>
      </c>
      <c r="D67" s="3" t="s">
        <v>14</v>
      </c>
      <c r="E67" s="11" t="s">
        <v>14</v>
      </c>
      <c r="F67" s="3" t="s">
        <v>14</v>
      </c>
      <c r="G67" s="11" t="s">
        <v>14</v>
      </c>
      <c r="H67" s="12" t="s">
        <v>14</v>
      </c>
    </row>
    <row r="68" spans="1:8" x14ac:dyDescent="0.25">
      <c r="A68" s="52"/>
      <c r="B68" s="2" t="s">
        <v>4</v>
      </c>
      <c r="C68" s="9">
        <v>10</v>
      </c>
      <c r="D68" s="9">
        <v>10</v>
      </c>
      <c r="E68" s="11">
        <v>1</v>
      </c>
      <c r="F68" s="9">
        <v>9</v>
      </c>
      <c r="G68" s="11">
        <v>0.9</v>
      </c>
      <c r="H68" s="12">
        <v>2.8</v>
      </c>
    </row>
    <row r="69" spans="1:8" x14ac:dyDescent="0.25">
      <c r="A69" s="52"/>
      <c r="B69" s="2" t="s">
        <v>5</v>
      </c>
      <c r="C69" s="3">
        <v>4</v>
      </c>
      <c r="D69" s="3">
        <v>4</v>
      </c>
      <c r="E69" s="11">
        <v>1</v>
      </c>
      <c r="F69" s="3">
        <v>4</v>
      </c>
      <c r="G69" s="11">
        <v>1</v>
      </c>
      <c r="H69" s="12">
        <v>4</v>
      </c>
    </row>
    <row r="70" spans="1:8" ht="30" x14ac:dyDescent="0.25">
      <c r="A70" s="43"/>
      <c r="B70" s="23" t="s">
        <v>37</v>
      </c>
      <c r="C70" s="8" t="s">
        <v>92</v>
      </c>
      <c r="D70" s="8" t="s">
        <v>93</v>
      </c>
      <c r="E70" s="15" t="s">
        <v>95</v>
      </c>
      <c r="F70" s="8" t="s">
        <v>94</v>
      </c>
      <c r="G70" s="15" t="s">
        <v>38</v>
      </c>
      <c r="H70" s="19" t="s">
        <v>96</v>
      </c>
    </row>
    <row r="71" spans="1:8" x14ac:dyDescent="0.25">
      <c r="A71" s="52" t="s">
        <v>52</v>
      </c>
      <c r="B71" s="2" t="s">
        <v>1</v>
      </c>
      <c r="C71" s="3">
        <v>21</v>
      </c>
      <c r="D71" s="3">
        <v>20</v>
      </c>
      <c r="E71" s="11">
        <v>0.95238095238095233</v>
      </c>
      <c r="F71" s="3">
        <v>18</v>
      </c>
      <c r="G71" s="11">
        <v>0.8571428571428571</v>
      </c>
      <c r="H71" s="12">
        <v>2.9</v>
      </c>
    </row>
    <row r="72" spans="1:8" x14ac:dyDescent="0.25">
      <c r="A72" s="52"/>
      <c r="B72" s="2" t="s">
        <v>2</v>
      </c>
      <c r="C72" s="3">
        <v>22</v>
      </c>
      <c r="D72" s="3">
        <v>21</v>
      </c>
      <c r="E72" s="11">
        <v>0.95454545454545459</v>
      </c>
      <c r="F72" s="3">
        <v>21</v>
      </c>
      <c r="G72" s="11">
        <v>0.95454545454545459</v>
      </c>
      <c r="H72" s="12">
        <v>3.2380952380952381</v>
      </c>
    </row>
    <row r="73" spans="1:8" x14ac:dyDescent="0.25">
      <c r="A73" s="52"/>
      <c r="B73" s="2" t="s">
        <v>3</v>
      </c>
      <c r="C73" s="3">
        <v>26</v>
      </c>
      <c r="D73" s="3">
        <v>23</v>
      </c>
      <c r="E73" s="11">
        <v>0.88461538461538458</v>
      </c>
      <c r="F73" s="3">
        <v>20</v>
      </c>
      <c r="G73" s="11">
        <v>0.76923076923076927</v>
      </c>
      <c r="H73" s="12">
        <v>3.1739130434782608</v>
      </c>
    </row>
    <row r="74" spans="1:8" x14ac:dyDescent="0.25">
      <c r="A74" s="52"/>
      <c r="B74" s="2" t="s">
        <v>4</v>
      </c>
      <c r="C74" s="3">
        <v>31</v>
      </c>
      <c r="D74" s="3">
        <v>30</v>
      </c>
      <c r="E74" s="11">
        <v>0.967741935483871</v>
      </c>
      <c r="F74" s="3">
        <v>30</v>
      </c>
      <c r="G74" s="11">
        <v>0.967741935483871</v>
      </c>
      <c r="H74" s="12">
        <v>3.2</v>
      </c>
    </row>
    <row r="75" spans="1:8" x14ac:dyDescent="0.25">
      <c r="A75" s="52"/>
      <c r="B75" s="2" t="s">
        <v>5</v>
      </c>
      <c r="C75" s="3">
        <v>23</v>
      </c>
      <c r="D75" s="3">
        <v>20</v>
      </c>
      <c r="E75" s="11">
        <v>0.86956521739130432</v>
      </c>
      <c r="F75" s="3">
        <v>16</v>
      </c>
      <c r="G75" s="11">
        <v>0.69565217391304346</v>
      </c>
      <c r="H75" s="12">
        <v>2.7</v>
      </c>
    </row>
    <row r="76" spans="1:8" ht="30" x14ac:dyDescent="0.25">
      <c r="A76" s="43"/>
      <c r="B76" s="23" t="s">
        <v>37</v>
      </c>
      <c r="C76" s="8" t="s">
        <v>92</v>
      </c>
      <c r="D76" s="8" t="s">
        <v>93</v>
      </c>
      <c r="E76" s="15" t="s">
        <v>95</v>
      </c>
      <c r="F76" s="8" t="s">
        <v>94</v>
      </c>
      <c r="G76" s="15" t="s">
        <v>38</v>
      </c>
      <c r="H76" s="19" t="s">
        <v>96</v>
      </c>
    </row>
    <row r="77" spans="1:8" x14ac:dyDescent="0.25">
      <c r="A77" s="57" t="s">
        <v>53</v>
      </c>
      <c r="B77" s="2" t="s">
        <v>1</v>
      </c>
      <c r="C77" s="3">
        <v>5</v>
      </c>
      <c r="D77" s="3">
        <v>5</v>
      </c>
      <c r="E77" s="11">
        <v>1</v>
      </c>
      <c r="F77" s="3">
        <v>5</v>
      </c>
      <c r="G77" s="11">
        <v>1</v>
      </c>
      <c r="H77" s="12">
        <v>4</v>
      </c>
    </row>
    <row r="78" spans="1:8" x14ac:dyDescent="0.25">
      <c r="A78" s="57"/>
      <c r="B78" s="2" t="s">
        <v>2</v>
      </c>
      <c r="C78" s="3">
        <v>12</v>
      </c>
      <c r="D78" s="3">
        <v>12</v>
      </c>
      <c r="E78" s="11">
        <v>1</v>
      </c>
      <c r="F78" s="3">
        <v>11</v>
      </c>
      <c r="G78" s="11">
        <v>0.91666666666666663</v>
      </c>
      <c r="H78" s="12">
        <v>3</v>
      </c>
    </row>
    <row r="79" spans="1:8" x14ac:dyDescent="0.25">
      <c r="A79" s="57"/>
      <c r="B79" s="2" t="s">
        <v>3</v>
      </c>
      <c r="C79" s="3" t="s">
        <v>14</v>
      </c>
      <c r="D79" s="3" t="s">
        <v>14</v>
      </c>
      <c r="E79" s="11" t="s">
        <v>14</v>
      </c>
      <c r="F79" s="3" t="s">
        <v>14</v>
      </c>
      <c r="G79" s="11" t="s">
        <v>14</v>
      </c>
      <c r="H79" s="12" t="s">
        <v>14</v>
      </c>
    </row>
    <row r="80" spans="1:8" x14ac:dyDescent="0.25">
      <c r="A80" s="57"/>
      <c r="B80" s="2" t="s">
        <v>4</v>
      </c>
      <c r="C80" s="3">
        <v>2</v>
      </c>
      <c r="D80" s="3">
        <v>2</v>
      </c>
      <c r="E80" s="11">
        <v>1</v>
      </c>
      <c r="F80" s="3">
        <v>2</v>
      </c>
      <c r="G80" s="11">
        <v>1</v>
      </c>
      <c r="H80" s="12">
        <v>3</v>
      </c>
    </row>
    <row r="81" spans="1:8" x14ac:dyDescent="0.25">
      <c r="A81" s="57"/>
      <c r="B81" s="2" t="s">
        <v>5</v>
      </c>
      <c r="C81" s="3">
        <v>5</v>
      </c>
      <c r="D81" s="3">
        <v>5</v>
      </c>
      <c r="E81" s="11">
        <v>1</v>
      </c>
      <c r="F81" s="3">
        <v>3</v>
      </c>
      <c r="G81" s="11">
        <v>0.6</v>
      </c>
      <c r="H81" s="12">
        <v>2.2000000000000002</v>
      </c>
    </row>
    <row r="82" spans="1:8" ht="30" x14ac:dyDescent="0.25">
      <c r="A82" s="43"/>
      <c r="B82" s="23" t="s">
        <v>37</v>
      </c>
      <c r="C82" s="8" t="s">
        <v>92</v>
      </c>
      <c r="D82" s="8" t="s">
        <v>93</v>
      </c>
      <c r="E82" s="15" t="s">
        <v>95</v>
      </c>
      <c r="F82" s="8" t="s">
        <v>94</v>
      </c>
      <c r="G82" s="15" t="s">
        <v>38</v>
      </c>
      <c r="H82" s="19" t="s">
        <v>96</v>
      </c>
    </row>
    <row r="83" spans="1:8" x14ac:dyDescent="0.25">
      <c r="A83" s="57" t="s">
        <v>54</v>
      </c>
      <c r="B83" s="2" t="s">
        <v>1</v>
      </c>
      <c r="C83" s="3">
        <v>26</v>
      </c>
      <c r="D83" s="3">
        <v>23</v>
      </c>
      <c r="E83" s="11">
        <v>0.88461538461538458</v>
      </c>
      <c r="F83" s="3">
        <v>23</v>
      </c>
      <c r="G83" s="11">
        <v>0.88461538461538458</v>
      </c>
      <c r="H83" s="12">
        <v>3.5217391304347827</v>
      </c>
    </row>
    <row r="84" spans="1:8" x14ac:dyDescent="0.25">
      <c r="A84" s="57"/>
      <c r="B84" s="2" t="s">
        <v>2</v>
      </c>
      <c r="C84" s="3">
        <v>21</v>
      </c>
      <c r="D84" s="3">
        <v>14</v>
      </c>
      <c r="E84" s="11">
        <v>0.66666666666666663</v>
      </c>
      <c r="F84" s="3">
        <v>11</v>
      </c>
      <c r="G84" s="11">
        <v>0.52380952380952384</v>
      </c>
      <c r="H84" s="12">
        <v>2.2857142857142856</v>
      </c>
    </row>
    <row r="85" spans="1:8" x14ac:dyDescent="0.25">
      <c r="A85" s="57"/>
      <c r="B85" s="2" t="s">
        <v>3</v>
      </c>
      <c r="C85" s="3" t="s">
        <v>14</v>
      </c>
      <c r="D85" s="3" t="s">
        <v>14</v>
      </c>
      <c r="E85" s="11" t="s">
        <v>14</v>
      </c>
      <c r="F85" s="3" t="s">
        <v>14</v>
      </c>
      <c r="G85" s="11" t="s">
        <v>14</v>
      </c>
      <c r="H85" s="12" t="s">
        <v>14</v>
      </c>
    </row>
    <row r="86" spans="1:8" x14ac:dyDescent="0.25">
      <c r="A86" s="57"/>
      <c r="B86" s="2" t="s">
        <v>4</v>
      </c>
      <c r="C86" s="3" t="s">
        <v>14</v>
      </c>
      <c r="D86" s="3" t="s">
        <v>14</v>
      </c>
      <c r="E86" s="11" t="s">
        <v>14</v>
      </c>
      <c r="F86" s="3" t="s">
        <v>14</v>
      </c>
      <c r="G86" s="11" t="s">
        <v>14</v>
      </c>
      <c r="H86" s="12" t="s">
        <v>14</v>
      </c>
    </row>
    <row r="87" spans="1:8" x14ac:dyDescent="0.25">
      <c r="A87" s="57"/>
      <c r="B87" s="2" t="s">
        <v>5</v>
      </c>
      <c r="C87" s="3" t="s">
        <v>14</v>
      </c>
      <c r="D87" s="3" t="s">
        <v>14</v>
      </c>
      <c r="E87" s="11" t="s">
        <v>14</v>
      </c>
      <c r="F87" s="3" t="s">
        <v>14</v>
      </c>
      <c r="G87" s="11" t="s">
        <v>14</v>
      </c>
      <c r="H87" s="12" t="s">
        <v>14</v>
      </c>
    </row>
    <row r="88" spans="1:8" ht="30" x14ac:dyDescent="0.25">
      <c r="A88" s="43"/>
      <c r="B88" s="23" t="s">
        <v>37</v>
      </c>
      <c r="C88" s="8" t="s">
        <v>92</v>
      </c>
      <c r="D88" s="8" t="s">
        <v>93</v>
      </c>
      <c r="E88" s="15" t="s">
        <v>95</v>
      </c>
      <c r="F88" s="8" t="s">
        <v>94</v>
      </c>
      <c r="G88" s="15" t="s">
        <v>38</v>
      </c>
      <c r="H88" s="19" t="s">
        <v>96</v>
      </c>
    </row>
    <row r="89" spans="1:8" x14ac:dyDescent="0.25">
      <c r="A89" s="57" t="s">
        <v>55</v>
      </c>
      <c r="B89" s="2" t="s">
        <v>1</v>
      </c>
      <c r="C89" s="3">
        <v>1</v>
      </c>
      <c r="D89" s="3">
        <v>1</v>
      </c>
      <c r="E89" s="11">
        <v>1</v>
      </c>
      <c r="F89" s="3">
        <v>1</v>
      </c>
      <c r="G89" s="11">
        <v>1</v>
      </c>
      <c r="H89" s="12">
        <v>4</v>
      </c>
    </row>
    <row r="90" spans="1:8" x14ac:dyDescent="0.25">
      <c r="A90" s="57"/>
      <c r="B90" s="2" t="s">
        <v>2</v>
      </c>
      <c r="C90" s="3">
        <v>1</v>
      </c>
      <c r="D90" s="3">
        <v>0</v>
      </c>
      <c r="E90" s="11">
        <v>0</v>
      </c>
      <c r="F90" s="3">
        <v>0</v>
      </c>
      <c r="G90" s="11">
        <v>0</v>
      </c>
      <c r="H90" s="12" t="s">
        <v>14</v>
      </c>
    </row>
    <row r="91" spans="1:8" x14ac:dyDescent="0.25">
      <c r="A91" s="57"/>
      <c r="B91" s="2" t="s">
        <v>3</v>
      </c>
      <c r="C91" s="3" t="s">
        <v>14</v>
      </c>
      <c r="D91" s="3" t="s">
        <v>14</v>
      </c>
      <c r="E91" s="11" t="s">
        <v>14</v>
      </c>
      <c r="F91" s="3" t="s">
        <v>14</v>
      </c>
      <c r="G91" s="11" t="s">
        <v>14</v>
      </c>
      <c r="H91" s="12" t="s">
        <v>14</v>
      </c>
    </row>
    <row r="92" spans="1:8" x14ac:dyDescent="0.25">
      <c r="A92" s="57"/>
      <c r="B92" s="2" t="s">
        <v>4</v>
      </c>
      <c r="C92" s="3" t="s">
        <v>14</v>
      </c>
      <c r="D92" s="3" t="s">
        <v>14</v>
      </c>
      <c r="E92" s="11" t="s">
        <v>14</v>
      </c>
      <c r="F92" s="3" t="s">
        <v>14</v>
      </c>
      <c r="G92" s="11" t="s">
        <v>14</v>
      </c>
      <c r="H92" s="12" t="s">
        <v>14</v>
      </c>
    </row>
    <row r="93" spans="1:8" x14ac:dyDescent="0.25">
      <c r="A93" s="57"/>
      <c r="B93" s="2" t="s">
        <v>5</v>
      </c>
      <c r="C93" s="3" t="s">
        <v>14</v>
      </c>
      <c r="D93" s="3" t="s">
        <v>14</v>
      </c>
      <c r="E93" s="11" t="s">
        <v>14</v>
      </c>
      <c r="F93" s="3" t="s">
        <v>14</v>
      </c>
      <c r="G93" s="11" t="s">
        <v>14</v>
      </c>
      <c r="H93" s="12" t="s">
        <v>14</v>
      </c>
    </row>
    <row r="94" spans="1:8" ht="30" x14ac:dyDescent="0.25">
      <c r="A94" s="41"/>
      <c r="B94" s="23" t="s">
        <v>37</v>
      </c>
      <c r="C94" s="8" t="s">
        <v>92</v>
      </c>
      <c r="D94" s="8" t="s">
        <v>93</v>
      </c>
      <c r="E94" s="15" t="s">
        <v>95</v>
      </c>
      <c r="F94" s="8" t="s">
        <v>94</v>
      </c>
      <c r="G94" s="15" t="s">
        <v>38</v>
      </c>
      <c r="H94" s="19" t="s">
        <v>96</v>
      </c>
    </row>
    <row r="95" spans="1:8" x14ac:dyDescent="0.25">
      <c r="A95" s="52" t="s">
        <v>56</v>
      </c>
      <c r="B95" s="2" t="s">
        <v>1</v>
      </c>
      <c r="C95" s="3">
        <v>21</v>
      </c>
      <c r="D95" s="3">
        <v>21</v>
      </c>
      <c r="E95" s="11">
        <v>1</v>
      </c>
      <c r="F95" s="3">
        <v>17</v>
      </c>
      <c r="G95" s="11">
        <v>0.80952380952380953</v>
      </c>
      <c r="H95" s="12">
        <v>2.3809523809523809</v>
      </c>
    </row>
    <row r="96" spans="1:8" x14ac:dyDescent="0.25">
      <c r="A96" s="52"/>
      <c r="B96" s="2" t="s">
        <v>2</v>
      </c>
      <c r="C96" s="3" t="s">
        <v>14</v>
      </c>
      <c r="D96" s="3" t="s">
        <v>14</v>
      </c>
      <c r="E96" s="11" t="s">
        <v>14</v>
      </c>
      <c r="F96" s="3" t="s">
        <v>14</v>
      </c>
      <c r="G96" s="11" t="s">
        <v>14</v>
      </c>
      <c r="H96" s="12" t="s">
        <v>14</v>
      </c>
    </row>
    <row r="97" spans="1:8" x14ac:dyDescent="0.25">
      <c r="A97" s="52"/>
      <c r="B97" s="2" t="s">
        <v>3</v>
      </c>
      <c r="C97" s="3" t="s">
        <v>14</v>
      </c>
      <c r="D97" s="3" t="s">
        <v>14</v>
      </c>
      <c r="E97" s="11" t="s">
        <v>14</v>
      </c>
      <c r="F97" s="3" t="s">
        <v>14</v>
      </c>
      <c r="G97" s="11" t="s">
        <v>14</v>
      </c>
      <c r="H97" s="12" t="s">
        <v>14</v>
      </c>
    </row>
    <row r="98" spans="1:8" x14ac:dyDescent="0.25">
      <c r="A98" s="52"/>
      <c r="B98" s="2" t="s">
        <v>4</v>
      </c>
      <c r="C98" s="3">
        <v>35</v>
      </c>
      <c r="D98" s="3">
        <v>31</v>
      </c>
      <c r="E98" s="11">
        <v>0.88571428571428568</v>
      </c>
      <c r="F98" s="3">
        <v>24</v>
      </c>
      <c r="G98" s="11">
        <v>0.68571428571428572</v>
      </c>
      <c r="H98" s="12">
        <v>2.274193548387097</v>
      </c>
    </row>
    <row r="99" spans="1:8" x14ac:dyDescent="0.25">
      <c r="A99" s="52"/>
      <c r="B99" s="2" t="s">
        <v>5</v>
      </c>
      <c r="C99" s="3">
        <v>19</v>
      </c>
      <c r="D99" s="3">
        <v>16</v>
      </c>
      <c r="E99" s="11">
        <v>0.84210526315789469</v>
      </c>
      <c r="F99" s="3">
        <v>11</v>
      </c>
      <c r="G99" s="11">
        <v>0.57894736842105265</v>
      </c>
      <c r="H99" s="12">
        <v>1.9937499999999999</v>
      </c>
    </row>
    <row r="100" spans="1:8" ht="30" x14ac:dyDescent="0.25">
      <c r="A100" s="43"/>
      <c r="B100" s="23" t="s">
        <v>37</v>
      </c>
      <c r="C100" s="8" t="s">
        <v>92</v>
      </c>
      <c r="D100" s="8" t="s">
        <v>93</v>
      </c>
      <c r="E100" s="15" t="s">
        <v>95</v>
      </c>
      <c r="F100" s="8" t="s">
        <v>94</v>
      </c>
      <c r="G100" s="15" t="s">
        <v>38</v>
      </c>
      <c r="H100" s="19" t="s">
        <v>96</v>
      </c>
    </row>
    <row r="101" spans="1:8" x14ac:dyDescent="0.25">
      <c r="A101" s="57" t="s">
        <v>57</v>
      </c>
      <c r="B101" s="2" t="s">
        <v>1</v>
      </c>
      <c r="C101" s="3">
        <v>3</v>
      </c>
      <c r="D101" s="3">
        <v>3</v>
      </c>
      <c r="E101" s="11">
        <v>1</v>
      </c>
      <c r="F101" s="3">
        <v>3</v>
      </c>
      <c r="G101" s="11">
        <v>1</v>
      </c>
      <c r="H101" s="12">
        <v>3.6666666666666665</v>
      </c>
    </row>
    <row r="102" spans="1:8" x14ac:dyDescent="0.25">
      <c r="A102" s="57"/>
      <c r="B102" s="2" t="s">
        <v>2</v>
      </c>
      <c r="C102" s="3" t="s">
        <v>14</v>
      </c>
      <c r="D102" s="3" t="s">
        <v>14</v>
      </c>
      <c r="E102" s="11" t="s">
        <v>14</v>
      </c>
      <c r="F102" s="3" t="s">
        <v>14</v>
      </c>
      <c r="G102" s="11" t="s">
        <v>14</v>
      </c>
      <c r="H102" s="12" t="s">
        <v>14</v>
      </c>
    </row>
    <row r="103" spans="1:8" x14ac:dyDescent="0.25">
      <c r="A103" s="57"/>
      <c r="B103" s="2" t="s">
        <v>3</v>
      </c>
      <c r="C103" s="3" t="s">
        <v>14</v>
      </c>
      <c r="D103" s="3" t="s">
        <v>14</v>
      </c>
      <c r="E103" s="11" t="s">
        <v>14</v>
      </c>
      <c r="F103" s="3" t="s">
        <v>14</v>
      </c>
      <c r="G103" s="11" t="s">
        <v>14</v>
      </c>
      <c r="H103" s="12" t="s">
        <v>14</v>
      </c>
    </row>
    <row r="104" spans="1:8" x14ac:dyDescent="0.25">
      <c r="A104" s="57"/>
      <c r="B104" s="2" t="s">
        <v>4</v>
      </c>
      <c r="C104" s="3" t="s">
        <v>14</v>
      </c>
      <c r="D104" s="3" t="s">
        <v>14</v>
      </c>
      <c r="E104" s="11" t="s">
        <v>14</v>
      </c>
      <c r="F104" s="3" t="s">
        <v>14</v>
      </c>
      <c r="G104" s="11" t="s">
        <v>14</v>
      </c>
      <c r="H104" s="12" t="s">
        <v>14</v>
      </c>
    </row>
    <row r="105" spans="1:8" x14ac:dyDescent="0.25">
      <c r="A105" s="57"/>
      <c r="B105" s="2" t="s">
        <v>5</v>
      </c>
      <c r="C105" s="3">
        <v>6</v>
      </c>
      <c r="D105" s="3">
        <v>5</v>
      </c>
      <c r="E105" s="11">
        <v>0.83333333333333337</v>
      </c>
      <c r="F105" s="3">
        <v>5</v>
      </c>
      <c r="G105" s="11">
        <v>0.83333333333333337</v>
      </c>
      <c r="H105" s="12">
        <v>2.92</v>
      </c>
    </row>
    <row r="106" spans="1:8" ht="30" x14ac:dyDescent="0.25">
      <c r="A106" s="43"/>
      <c r="B106" s="23" t="s">
        <v>37</v>
      </c>
      <c r="C106" s="8" t="s">
        <v>92</v>
      </c>
      <c r="D106" s="8" t="s">
        <v>93</v>
      </c>
      <c r="E106" s="15" t="s">
        <v>95</v>
      </c>
      <c r="F106" s="8" t="s">
        <v>94</v>
      </c>
      <c r="G106" s="15" t="s">
        <v>38</v>
      </c>
      <c r="H106" s="19" t="s">
        <v>96</v>
      </c>
    </row>
    <row r="107" spans="1:8" x14ac:dyDescent="0.25">
      <c r="A107" s="57" t="s">
        <v>58</v>
      </c>
      <c r="B107" s="2" t="s">
        <v>1</v>
      </c>
      <c r="C107" s="3">
        <v>20</v>
      </c>
      <c r="D107" s="3">
        <v>20</v>
      </c>
      <c r="E107" s="11">
        <v>1</v>
      </c>
      <c r="F107" s="3">
        <v>19</v>
      </c>
      <c r="G107" s="11">
        <v>0.95</v>
      </c>
      <c r="H107" s="12">
        <v>3.8</v>
      </c>
    </row>
    <row r="108" spans="1:8" x14ac:dyDescent="0.25">
      <c r="A108" s="57"/>
      <c r="B108" s="2" t="s">
        <v>2</v>
      </c>
      <c r="C108" s="3">
        <v>16</v>
      </c>
      <c r="D108" s="3">
        <v>15</v>
      </c>
      <c r="E108" s="11">
        <v>0.9375</v>
      </c>
      <c r="F108" s="3">
        <v>13</v>
      </c>
      <c r="G108" s="11">
        <v>0.8125</v>
      </c>
      <c r="H108" s="12">
        <v>3.3333333333333335</v>
      </c>
    </row>
    <row r="109" spans="1:8" x14ac:dyDescent="0.25">
      <c r="A109" s="57"/>
      <c r="B109" s="2" t="s">
        <v>3</v>
      </c>
      <c r="C109" s="3">
        <v>21</v>
      </c>
      <c r="D109" s="3">
        <v>20</v>
      </c>
      <c r="E109" s="11">
        <v>0.95238095238095233</v>
      </c>
      <c r="F109" s="3">
        <v>20</v>
      </c>
      <c r="G109" s="11">
        <v>0.95238095238095233</v>
      </c>
      <c r="H109" s="12">
        <v>4</v>
      </c>
    </row>
    <row r="110" spans="1:8" x14ac:dyDescent="0.25">
      <c r="A110" s="57"/>
      <c r="B110" s="2" t="s">
        <v>4</v>
      </c>
      <c r="C110" s="9">
        <v>9</v>
      </c>
      <c r="D110" s="9">
        <v>8</v>
      </c>
      <c r="E110" s="11">
        <v>0.88888888888888884</v>
      </c>
      <c r="F110" s="9">
        <v>8</v>
      </c>
      <c r="G110" s="11">
        <v>0.88888888888888884</v>
      </c>
      <c r="H110" s="12">
        <v>4</v>
      </c>
    </row>
    <row r="111" spans="1:8" x14ac:dyDescent="0.25">
      <c r="A111" s="57"/>
      <c r="B111" s="2" t="s">
        <v>5</v>
      </c>
      <c r="C111" s="3">
        <v>12</v>
      </c>
      <c r="D111" s="3">
        <v>9</v>
      </c>
      <c r="E111" s="11">
        <v>0.75</v>
      </c>
      <c r="F111" s="3">
        <v>9</v>
      </c>
      <c r="G111" s="11">
        <v>0.75</v>
      </c>
      <c r="H111" s="12">
        <v>4</v>
      </c>
    </row>
    <row r="112" spans="1:8" ht="30" x14ac:dyDescent="0.25">
      <c r="A112" s="43"/>
      <c r="B112" s="23" t="s">
        <v>37</v>
      </c>
      <c r="C112" s="8" t="s">
        <v>92</v>
      </c>
      <c r="D112" s="8" t="s">
        <v>93</v>
      </c>
      <c r="E112" s="15" t="s">
        <v>95</v>
      </c>
      <c r="F112" s="8" t="s">
        <v>94</v>
      </c>
      <c r="G112" s="15" t="s">
        <v>38</v>
      </c>
      <c r="H112" s="19" t="s">
        <v>96</v>
      </c>
    </row>
    <row r="113" spans="1:8" x14ac:dyDescent="0.25">
      <c r="A113" s="57" t="s">
        <v>59</v>
      </c>
      <c r="B113" s="2" t="s">
        <v>1</v>
      </c>
      <c r="C113" s="3" t="s">
        <v>14</v>
      </c>
      <c r="D113" s="3" t="s">
        <v>14</v>
      </c>
      <c r="E113" s="11" t="s">
        <v>14</v>
      </c>
      <c r="F113" s="3" t="s">
        <v>14</v>
      </c>
      <c r="G113" s="11" t="s">
        <v>14</v>
      </c>
      <c r="H113" s="12" t="s">
        <v>14</v>
      </c>
    </row>
    <row r="114" spans="1:8" x14ac:dyDescent="0.25">
      <c r="A114" s="57"/>
      <c r="B114" s="2" t="s">
        <v>2</v>
      </c>
      <c r="C114" s="3" t="s">
        <v>14</v>
      </c>
      <c r="D114" s="3" t="s">
        <v>14</v>
      </c>
      <c r="E114" s="11" t="s">
        <v>14</v>
      </c>
      <c r="F114" s="3" t="s">
        <v>14</v>
      </c>
      <c r="G114" s="11" t="s">
        <v>14</v>
      </c>
      <c r="H114" s="12" t="s">
        <v>14</v>
      </c>
    </row>
    <row r="115" spans="1:8" x14ac:dyDescent="0.25">
      <c r="A115" s="57"/>
      <c r="B115" s="2" t="s">
        <v>3</v>
      </c>
      <c r="C115" s="3" t="s">
        <v>14</v>
      </c>
      <c r="D115" s="3" t="s">
        <v>14</v>
      </c>
      <c r="E115" s="11" t="s">
        <v>14</v>
      </c>
      <c r="F115" s="3" t="s">
        <v>14</v>
      </c>
      <c r="G115" s="11" t="s">
        <v>14</v>
      </c>
      <c r="H115" s="12" t="s">
        <v>14</v>
      </c>
    </row>
    <row r="116" spans="1:8" x14ac:dyDescent="0.25">
      <c r="A116" s="57"/>
      <c r="B116" s="2" t="s">
        <v>4</v>
      </c>
      <c r="C116" s="3">
        <v>26</v>
      </c>
      <c r="D116" s="3">
        <v>23</v>
      </c>
      <c r="E116" s="11">
        <v>0.88461538461538458</v>
      </c>
      <c r="F116" s="3">
        <v>23</v>
      </c>
      <c r="G116" s="11">
        <v>0.88461538461538458</v>
      </c>
      <c r="H116" s="12">
        <v>3.7217391304347833</v>
      </c>
    </row>
    <row r="117" spans="1:8" x14ac:dyDescent="0.25">
      <c r="A117" s="57"/>
      <c r="B117" s="2" t="s">
        <v>5</v>
      </c>
      <c r="C117" s="3" t="s">
        <v>14</v>
      </c>
      <c r="D117" s="3" t="s">
        <v>14</v>
      </c>
      <c r="E117" s="11" t="s">
        <v>14</v>
      </c>
      <c r="F117" s="3" t="s">
        <v>14</v>
      </c>
      <c r="G117" s="11" t="s">
        <v>14</v>
      </c>
      <c r="H117" s="12" t="s">
        <v>14</v>
      </c>
    </row>
    <row r="118" spans="1:8" ht="30" x14ac:dyDescent="0.25">
      <c r="A118" s="43"/>
      <c r="B118" s="23" t="s">
        <v>37</v>
      </c>
      <c r="C118" s="8" t="s">
        <v>92</v>
      </c>
      <c r="D118" s="8" t="s">
        <v>93</v>
      </c>
      <c r="E118" s="15" t="s">
        <v>95</v>
      </c>
      <c r="F118" s="8" t="s">
        <v>94</v>
      </c>
      <c r="G118" s="15" t="s">
        <v>38</v>
      </c>
      <c r="H118" s="19" t="s">
        <v>96</v>
      </c>
    </row>
    <row r="119" spans="1:8" x14ac:dyDescent="0.25">
      <c r="A119" s="52" t="s">
        <v>60</v>
      </c>
      <c r="B119" s="2" t="s">
        <v>1</v>
      </c>
      <c r="C119" s="3">
        <v>23</v>
      </c>
      <c r="D119" s="3">
        <v>15</v>
      </c>
      <c r="E119" s="11">
        <v>0.65217391304347827</v>
      </c>
      <c r="F119" s="3">
        <v>7</v>
      </c>
      <c r="G119" s="11">
        <v>0.30434782608695654</v>
      </c>
      <c r="H119" s="12">
        <v>1.5333333333333334</v>
      </c>
    </row>
    <row r="120" spans="1:8" x14ac:dyDescent="0.25">
      <c r="A120" s="52"/>
      <c r="B120" s="2" t="s">
        <v>2</v>
      </c>
      <c r="C120" s="3" t="s">
        <v>14</v>
      </c>
      <c r="D120" s="3" t="s">
        <v>14</v>
      </c>
      <c r="E120" s="11" t="s">
        <v>14</v>
      </c>
      <c r="F120" s="3" t="s">
        <v>14</v>
      </c>
      <c r="G120" s="11" t="s">
        <v>14</v>
      </c>
      <c r="H120" s="12" t="s">
        <v>14</v>
      </c>
    </row>
    <row r="121" spans="1:8" x14ac:dyDescent="0.25">
      <c r="A121" s="52"/>
      <c r="B121" s="2" t="s">
        <v>3</v>
      </c>
      <c r="C121" s="3" t="s">
        <v>14</v>
      </c>
      <c r="D121" s="3" t="s">
        <v>14</v>
      </c>
      <c r="E121" s="11" t="s">
        <v>14</v>
      </c>
      <c r="F121" s="3" t="s">
        <v>14</v>
      </c>
      <c r="G121" s="11" t="s">
        <v>14</v>
      </c>
      <c r="H121" s="12" t="s">
        <v>14</v>
      </c>
    </row>
    <row r="122" spans="1:8" x14ac:dyDescent="0.25">
      <c r="A122" s="52"/>
      <c r="B122" s="2" t="s">
        <v>4</v>
      </c>
      <c r="C122" s="3" t="s">
        <v>14</v>
      </c>
      <c r="D122" s="3" t="s">
        <v>14</v>
      </c>
      <c r="E122" s="11" t="s">
        <v>14</v>
      </c>
      <c r="F122" s="3" t="s">
        <v>14</v>
      </c>
      <c r="G122" s="11" t="s">
        <v>14</v>
      </c>
      <c r="H122" s="12" t="s">
        <v>14</v>
      </c>
    </row>
    <row r="123" spans="1:8" x14ac:dyDescent="0.25">
      <c r="A123" s="52"/>
      <c r="B123" s="2" t="s">
        <v>5</v>
      </c>
      <c r="C123" s="3">
        <v>25</v>
      </c>
      <c r="D123" s="3">
        <v>25</v>
      </c>
      <c r="E123" s="11">
        <v>1</v>
      </c>
      <c r="F123" s="3">
        <v>25</v>
      </c>
      <c r="G123" s="11">
        <v>1</v>
      </c>
      <c r="H123" s="12">
        <v>3.48</v>
      </c>
    </row>
    <row r="124" spans="1:8" ht="30" x14ac:dyDescent="0.25">
      <c r="A124" s="43"/>
      <c r="B124" s="23" t="s">
        <v>37</v>
      </c>
      <c r="C124" s="8" t="s">
        <v>92</v>
      </c>
      <c r="D124" s="8" t="s">
        <v>93</v>
      </c>
      <c r="E124" s="15" t="s">
        <v>95</v>
      </c>
      <c r="F124" s="8" t="s">
        <v>94</v>
      </c>
      <c r="G124" s="15" t="s">
        <v>38</v>
      </c>
      <c r="H124" s="19" t="s">
        <v>96</v>
      </c>
    </row>
    <row r="125" spans="1:8" x14ac:dyDescent="0.25">
      <c r="A125" s="57" t="s">
        <v>61</v>
      </c>
      <c r="B125" s="2" t="s">
        <v>1</v>
      </c>
      <c r="C125" s="3" t="s">
        <v>14</v>
      </c>
      <c r="D125" s="3" t="s">
        <v>14</v>
      </c>
      <c r="E125" s="11" t="s">
        <v>14</v>
      </c>
      <c r="F125" s="3" t="s">
        <v>14</v>
      </c>
      <c r="G125" s="11" t="s">
        <v>14</v>
      </c>
      <c r="H125" s="12" t="s">
        <v>14</v>
      </c>
    </row>
    <row r="126" spans="1:8" x14ac:dyDescent="0.25">
      <c r="A126" s="57"/>
      <c r="B126" s="2" t="s">
        <v>2</v>
      </c>
      <c r="C126" s="3" t="s">
        <v>14</v>
      </c>
      <c r="D126" s="3" t="s">
        <v>14</v>
      </c>
      <c r="E126" s="11" t="s">
        <v>14</v>
      </c>
      <c r="F126" s="3" t="s">
        <v>14</v>
      </c>
      <c r="G126" s="11" t="s">
        <v>14</v>
      </c>
      <c r="H126" s="12" t="s">
        <v>14</v>
      </c>
    </row>
    <row r="127" spans="1:8" x14ac:dyDescent="0.25">
      <c r="A127" s="57"/>
      <c r="B127" s="2" t="s">
        <v>3</v>
      </c>
      <c r="C127" s="3" t="s">
        <v>14</v>
      </c>
      <c r="D127" s="3" t="s">
        <v>14</v>
      </c>
      <c r="E127" s="11" t="s">
        <v>14</v>
      </c>
      <c r="F127" s="3" t="s">
        <v>14</v>
      </c>
      <c r="G127" s="11" t="s">
        <v>14</v>
      </c>
      <c r="H127" s="12" t="s">
        <v>14</v>
      </c>
    </row>
    <row r="128" spans="1:8" x14ac:dyDescent="0.25">
      <c r="A128" s="57"/>
      <c r="B128" s="2" t="s">
        <v>4</v>
      </c>
      <c r="C128" s="3">
        <v>26</v>
      </c>
      <c r="D128" s="3">
        <v>23</v>
      </c>
      <c r="E128" s="11">
        <v>0.88461538461538458</v>
      </c>
      <c r="F128" s="3">
        <v>23</v>
      </c>
      <c r="G128" s="11">
        <v>0.88461538461538458</v>
      </c>
      <c r="H128" s="12">
        <v>3.2565217391304349</v>
      </c>
    </row>
    <row r="129" spans="1:8" x14ac:dyDescent="0.25">
      <c r="A129" s="57"/>
      <c r="B129" s="2" t="s">
        <v>5</v>
      </c>
      <c r="C129" s="3" t="s">
        <v>14</v>
      </c>
      <c r="D129" s="3" t="s">
        <v>14</v>
      </c>
      <c r="E129" s="11" t="s">
        <v>14</v>
      </c>
      <c r="F129" s="3" t="s">
        <v>14</v>
      </c>
      <c r="G129" s="11" t="s">
        <v>14</v>
      </c>
      <c r="H129" s="12" t="s">
        <v>14</v>
      </c>
    </row>
    <row r="130" spans="1:8" ht="30" x14ac:dyDescent="0.25">
      <c r="A130" s="43"/>
      <c r="B130" s="23" t="s">
        <v>37</v>
      </c>
      <c r="C130" s="8" t="s">
        <v>92</v>
      </c>
      <c r="D130" s="8" t="s">
        <v>93</v>
      </c>
      <c r="E130" s="15" t="s">
        <v>95</v>
      </c>
      <c r="F130" s="8" t="s">
        <v>94</v>
      </c>
      <c r="G130" s="15" t="s">
        <v>38</v>
      </c>
      <c r="H130" s="19" t="s">
        <v>96</v>
      </c>
    </row>
    <row r="131" spans="1:8" x14ac:dyDescent="0.25">
      <c r="A131" s="57" t="s">
        <v>62</v>
      </c>
      <c r="B131" s="2" t="s">
        <v>1</v>
      </c>
      <c r="C131" s="3">
        <v>5</v>
      </c>
      <c r="D131" s="3">
        <v>5</v>
      </c>
      <c r="E131" s="11">
        <v>1</v>
      </c>
      <c r="F131" s="3">
        <v>5</v>
      </c>
      <c r="G131" s="11">
        <v>1</v>
      </c>
      <c r="H131" s="12">
        <v>4</v>
      </c>
    </row>
    <row r="132" spans="1:8" x14ac:dyDescent="0.25">
      <c r="A132" s="57"/>
      <c r="B132" s="2" t="s">
        <v>2</v>
      </c>
      <c r="C132" s="3" t="s">
        <v>14</v>
      </c>
      <c r="D132" s="3" t="s">
        <v>14</v>
      </c>
      <c r="E132" s="11" t="s">
        <v>14</v>
      </c>
      <c r="F132" s="3" t="s">
        <v>14</v>
      </c>
      <c r="G132" s="11" t="s">
        <v>14</v>
      </c>
      <c r="H132" s="12" t="s">
        <v>14</v>
      </c>
    </row>
    <row r="133" spans="1:8" x14ac:dyDescent="0.25">
      <c r="A133" s="57"/>
      <c r="B133" s="2" t="s">
        <v>3</v>
      </c>
      <c r="C133" s="3" t="s">
        <v>14</v>
      </c>
      <c r="D133" s="3" t="s">
        <v>14</v>
      </c>
      <c r="E133" s="11" t="s">
        <v>14</v>
      </c>
      <c r="F133" s="3" t="s">
        <v>14</v>
      </c>
      <c r="G133" s="11" t="s">
        <v>14</v>
      </c>
      <c r="H133" s="12" t="s">
        <v>14</v>
      </c>
    </row>
    <row r="134" spans="1:8" x14ac:dyDescent="0.25">
      <c r="A134" s="57"/>
      <c r="B134" s="2" t="s">
        <v>4</v>
      </c>
      <c r="C134" s="3">
        <v>17</v>
      </c>
      <c r="D134" s="3">
        <v>17</v>
      </c>
      <c r="E134" s="11">
        <v>1</v>
      </c>
      <c r="F134" s="3">
        <v>17</v>
      </c>
      <c r="G134" s="11">
        <v>1</v>
      </c>
      <c r="H134" s="12">
        <v>3.382352941176471</v>
      </c>
    </row>
    <row r="135" spans="1:8" x14ac:dyDescent="0.25">
      <c r="A135" s="57"/>
      <c r="B135" s="2" t="s">
        <v>5</v>
      </c>
      <c r="C135" s="3">
        <v>24</v>
      </c>
      <c r="D135" s="3">
        <v>24</v>
      </c>
      <c r="E135" s="11">
        <v>1</v>
      </c>
      <c r="F135" s="3">
        <v>24</v>
      </c>
      <c r="G135" s="11">
        <v>1</v>
      </c>
      <c r="H135" s="12">
        <v>3.3916666666666666</v>
      </c>
    </row>
    <row r="136" spans="1:8" ht="30" x14ac:dyDescent="0.25">
      <c r="A136" s="43"/>
      <c r="B136" s="23" t="s">
        <v>37</v>
      </c>
      <c r="C136" s="8" t="s">
        <v>92</v>
      </c>
      <c r="D136" s="8" t="s">
        <v>93</v>
      </c>
      <c r="E136" s="15" t="s">
        <v>95</v>
      </c>
      <c r="F136" s="8" t="s">
        <v>94</v>
      </c>
      <c r="G136" s="15" t="s">
        <v>38</v>
      </c>
      <c r="H136" s="19" t="s">
        <v>96</v>
      </c>
    </row>
    <row r="137" spans="1:8" x14ac:dyDescent="0.25">
      <c r="A137" s="52" t="s">
        <v>63</v>
      </c>
      <c r="B137" s="2" t="s">
        <v>1</v>
      </c>
      <c r="C137" s="3" t="s">
        <v>14</v>
      </c>
      <c r="D137" s="3" t="s">
        <v>14</v>
      </c>
      <c r="E137" s="11" t="s">
        <v>14</v>
      </c>
      <c r="F137" s="3" t="s">
        <v>14</v>
      </c>
      <c r="G137" s="11" t="s">
        <v>14</v>
      </c>
      <c r="H137" s="12" t="s">
        <v>14</v>
      </c>
    </row>
    <row r="138" spans="1:8" x14ac:dyDescent="0.25">
      <c r="A138" s="52"/>
      <c r="B138" s="2" t="s">
        <v>2</v>
      </c>
      <c r="C138" s="3">
        <v>21</v>
      </c>
      <c r="D138" s="3">
        <v>20</v>
      </c>
      <c r="E138" s="11">
        <v>0.95238095238095233</v>
      </c>
      <c r="F138" s="3">
        <v>20</v>
      </c>
      <c r="G138" s="11">
        <v>0.95238095238095233</v>
      </c>
      <c r="H138" s="12">
        <v>4</v>
      </c>
    </row>
    <row r="139" spans="1:8" x14ac:dyDescent="0.25">
      <c r="A139" s="52"/>
      <c r="B139" s="2" t="s">
        <v>3</v>
      </c>
      <c r="C139" s="3" t="s">
        <v>14</v>
      </c>
      <c r="D139" s="3" t="s">
        <v>14</v>
      </c>
      <c r="E139" s="11" t="s">
        <v>14</v>
      </c>
      <c r="F139" s="3" t="s">
        <v>14</v>
      </c>
      <c r="G139" s="11" t="s">
        <v>14</v>
      </c>
      <c r="H139" s="12" t="s">
        <v>14</v>
      </c>
    </row>
    <row r="140" spans="1:8" x14ac:dyDescent="0.25">
      <c r="A140" s="52"/>
      <c r="B140" s="2" t="s">
        <v>4</v>
      </c>
      <c r="C140" s="3" t="s">
        <v>14</v>
      </c>
      <c r="D140" s="3" t="s">
        <v>14</v>
      </c>
      <c r="E140" s="11" t="s">
        <v>14</v>
      </c>
      <c r="F140" s="3" t="s">
        <v>14</v>
      </c>
      <c r="G140" s="11" t="s">
        <v>14</v>
      </c>
      <c r="H140" s="12" t="s">
        <v>14</v>
      </c>
    </row>
    <row r="141" spans="1:8" x14ac:dyDescent="0.25">
      <c r="A141" s="52"/>
      <c r="B141" s="2" t="s">
        <v>5</v>
      </c>
      <c r="C141" s="3">
        <v>19</v>
      </c>
      <c r="D141" s="3">
        <v>19</v>
      </c>
      <c r="E141" s="11">
        <v>1</v>
      </c>
      <c r="F141" s="3">
        <v>19</v>
      </c>
      <c r="G141" s="11">
        <v>1</v>
      </c>
      <c r="H141" s="12">
        <v>4</v>
      </c>
    </row>
    <row r="142" spans="1:8" ht="30" x14ac:dyDescent="0.25">
      <c r="A142" s="43"/>
      <c r="B142" s="23" t="s">
        <v>37</v>
      </c>
      <c r="C142" s="8" t="s">
        <v>92</v>
      </c>
      <c r="D142" s="8" t="s">
        <v>93</v>
      </c>
      <c r="E142" s="15" t="s">
        <v>95</v>
      </c>
      <c r="F142" s="8" t="s">
        <v>94</v>
      </c>
      <c r="G142" s="15" t="s">
        <v>38</v>
      </c>
      <c r="H142" s="19" t="s">
        <v>96</v>
      </c>
    </row>
    <row r="143" spans="1:8" x14ac:dyDescent="0.25">
      <c r="A143" s="52" t="s">
        <v>64</v>
      </c>
      <c r="B143" s="2" t="s">
        <v>1</v>
      </c>
      <c r="C143" s="3" t="s">
        <v>14</v>
      </c>
      <c r="D143" s="3" t="s">
        <v>14</v>
      </c>
      <c r="E143" s="11" t="s">
        <v>14</v>
      </c>
      <c r="F143" s="3" t="s">
        <v>14</v>
      </c>
      <c r="G143" s="11" t="s">
        <v>14</v>
      </c>
      <c r="H143" s="12" t="s">
        <v>14</v>
      </c>
    </row>
    <row r="144" spans="1:8" x14ac:dyDescent="0.25">
      <c r="A144" s="52"/>
      <c r="B144" s="2" t="s">
        <v>2</v>
      </c>
      <c r="C144" s="3">
        <v>21</v>
      </c>
      <c r="D144" s="3">
        <v>16</v>
      </c>
      <c r="E144" s="11">
        <v>0.76190476190476186</v>
      </c>
      <c r="F144" s="3">
        <v>13</v>
      </c>
      <c r="G144" s="11">
        <v>0.61904761904761907</v>
      </c>
      <c r="H144" s="12">
        <v>2.8125</v>
      </c>
    </row>
    <row r="145" spans="1:8" x14ac:dyDescent="0.25">
      <c r="A145" s="52"/>
      <c r="B145" s="2" t="s">
        <v>3</v>
      </c>
      <c r="C145" s="3" t="s">
        <v>14</v>
      </c>
      <c r="D145" s="3" t="s">
        <v>14</v>
      </c>
      <c r="E145" s="11" t="s">
        <v>14</v>
      </c>
      <c r="F145" s="3" t="s">
        <v>14</v>
      </c>
      <c r="G145" s="11" t="s">
        <v>14</v>
      </c>
      <c r="H145" s="12" t="s">
        <v>14</v>
      </c>
    </row>
    <row r="146" spans="1:8" x14ac:dyDescent="0.25">
      <c r="A146" s="52"/>
      <c r="B146" s="2" t="s">
        <v>4</v>
      </c>
      <c r="C146" s="3" t="s">
        <v>14</v>
      </c>
      <c r="D146" s="3" t="s">
        <v>14</v>
      </c>
      <c r="E146" s="11" t="s">
        <v>14</v>
      </c>
      <c r="F146" s="3" t="s">
        <v>14</v>
      </c>
      <c r="G146" s="11" t="s">
        <v>14</v>
      </c>
      <c r="H146" s="12" t="s">
        <v>14</v>
      </c>
    </row>
    <row r="147" spans="1:8" x14ac:dyDescent="0.25">
      <c r="A147" s="52"/>
      <c r="B147" s="2" t="s">
        <v>5</v>
      </c>
      <c r="C147" s="3">
        <v>19</v>
      </c>
      <c r="D147" s="3">
        <v>18</v>
      </c>
      <c r="E147" s="11">
        <v>0.94736842105263153</v>
      </c>
      <c r="F147" s="3">
        <v>18</v>
      </c>
      <c r="G147" s="11">
        <v>0.94736842105263153</v>
      </c>
      <c r="H147" s="12">
        <v>3.5555555555555554</v>
      </c>
    </row>
    <row r="148" spans="1:8" ht="30" x14ac:dyDescent="0.25">
      <c r="A148" s="43"/>
      <c r="B148" s="23" t="s">
        <v>37</v>
      </c>
      <c r="C148" s="8" t="s">
        <v>92</v>
      </c>
      <c r="D148" s="8" t="s">
        <v>93</v>
      </c>
      <c r="E148" s="15" t="s">
        <v>95</v>
      </c>
      <c r="F148" s="8" t="s">
        <v>94</v>
      </c>
      <c r="G148" s="15" t="s">
        <v>38</v>
      </c>
      <c r="H148" s="19" t="s">
        <v>96</v>
      </c>
    </row>
    <row r="149" spans="1:8" x14ac:dyDescent="0.25">
      <c r="A149" s="52" t="s">
        <v>65</v>
      </c>
      <c r="B149" s="2" t="s">
        <v>1</v>
      </c>
      <c r="C149" s="3" t="s">
        <v>14</v>
      </c>
      <c r="D149" s="3" t="s">
        <v>14</v>
      </c>
      <c r="E149" s="11" t="s">
        <v>14</v>
      </c>
      <c r="F149" s="3" t="s">
        <v>14</v>
      </c>
      <c r="G149" s="11" t="s">
        <v>14</v>
      </c>
      <c r="H149" s="12" t="s">
        <v>14</v>
      </c>
    </row>
    <row r="150" spans="1:8" x14ac:dyDescent="0.25">
      <c r="A150" s="52"/>
      <c r="B150" s="2" t="s">
        <v>2</v>
      </c>
      <c r="C150" s="3" t="s">
        <v>14</v>
      </c>
      <c r="D150" s="3" t="s">
        <v>14</v>
      </c>
      <c r="E150" s="11" t="s">
        <v>14</v>
      </c>
      <c r="F150" s="3" t="s">
        <v>14</v>
      </c>
      <c r="G150" s="11" t="s">
        <v>14</v>
      </c>
      <c r="H150" s="12" t="s">
        <v>14</v>
      </c>
    </row>
    <row r="151" spans="1:8" x14ac:dyDescent="0.25">
      <c r="A151" s="52"/>
      <c r="B151" s="2" t="s">
        <v>3</v>
      </c>
      <c r="C151" s="3">
        <v>19</v>
      </c>
      <c r="D151" s="3">
        <v>19</v>
      </c>
      <c r="E151" s="11">
        <v>1</v>
      </c>
      <c r="F151" s="3">
        <v>16</v>
      </c>
      <c r="G151" s="11">
        <v>0.84210526315789469</v>
      </c>
      <c r="H151" s="12">
        <v>2.7894736842105261</v>
      </c>
    </row>
    <row r="152" spans="1:8" x14ac:dyDescent="0.25">
      <c r="A152" s="52"/>
      <c r="B152" s="2" t="s">
        <v>4</v>
      </c>
      <c r="C152" s="3" t="s">
        <v>14</v>
      </c>
      <c r="D152" s="3" t="s">
        <v>14</v>
      </c>
      <c r="E152" s="11" t="s">
        <v>14</v>
      </c>
      <c r="F152" s="3" t="s">
        <v>14</v>
      </c>
      <c r="G152" s="11" t="s">
        <v>14</v>
      </c>
      <c r="H152" s="12" t="s">
        <v>14</v>
      </c>
    </row>
    <row r="153" spans="1:8" x14ac:dyDescent="0.25">
      <c r="A153" s="52"/>
      <c r="B153" s="2" t="s">
        <v>5</v>
      </c>
      <c r="C153" s="3" t="s">
        <v>14</v>
      </c>
      <c r="D153" s="3" t="s">
        <v>14</v>
      </c>
      <c r="E153" s="11" t="s">
        <v>14</v>
      </c>
      <c r="F153" s="3" t="s">
        <v>14</v>
      </c>
      <c r="G153" s="11" t="s">
        <v>14</v>
      </c>
      <c r="H153" s="12" t="s">
        <v>14</v>
      </c>
    </row>
  </sheetData>
  <mergeCells count="26">
    <mergeCell ref="A143:A147"/>
    <mergeCell ref="A149:A153"/>
    <mergeCell ref="A107:A111"/>
    <mergeCell ref="A113:A117"/>
    <mergeCell ref="A119:A123"/>
    <mergeCell ref="A125:A129"/>
    <mergeCell ref="A131:A135"/>
    <mergeCell ref="A137:A141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29:A33"/>
    <mergeCell ref="A1:H2"/>
    <mergeCell ref="A4:A8"/>
    <mergeCell ref="A11:A15"/>
    <mergeCell ref="A17:A21"/>
    <mergeCell ref="A23:A27"/>
  </mergeCells>
  <printOptions horizontalCentered="1"/>
  <pageMargins left="0.5" right="0.5" top="0.75" bottom="0.75" header="0.3" footer="0.3"/>
  <pageSetup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6" manualBreakCount="6">
    <brk id="27" max="16383" man="1"/>
    <brk id="51" max="16383" man="1"/>
    <brk id="75" max="16383" man="1"/>
    <brk id="99" max="16383" man="1"/>
    <brk id="123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9" customWidth="1"/>
    <col min="2" max="2" width="13.7109375" customWidth="1"/>
    <col min="3" max="8" width="13.7109375" style="13" customWidth="1"/>
  </cols>
  <sheetData>
    <row r="1" spans="1:8" ht="30" x14ac:dyDescent="0.25">
      <c r="A1" s="41" t="s">
        <v>91</v>
      </c>
      <c r="B1" s="23" t="s">
        <v>37</v>
      </c>
      <c r="C1" s="8" t="s">
        <v>92</v>
      </c>
      <c r="D1" s="8" t="s">
        <v>93</v>
      </c>
      <c r="E1" s="15" t="s">
        <v>95</v>
      </c>
      <c r="F1" s="8" t="s">
        <v>94</v>
      </c>
      <c r="G1" s="15" t="s">
        <v>38</v>
      </c>
      <c r="H1" s="19" t="s">
        <v>96</v>
      </c>
    </row>
    <row r="2" spans="1:8" x14ac:dyDescent="0.25">
      <c r="A2" s="52" t="s">
        <v>66</v>
      </c>
      <c r="B2" s="22" t="s">
        <v>1</v>
      </c>
      <c r="C2" s="3">
        <v>304</v>
      </c>
      <c r="D2" s="3">
        <v>276</v>
      </c>
      <c r="E2" s="11">
        <v>0.90789473684210531</v>
      </c>
      <c r="F2" s="3">
        <v>206</v>
      </c>
      <c r="G2" s="24">
        <v>0.67763157894736847</v>
      </c>
      <c r="H2" s="25">
        <v>2.4565217391304346</v>
      </c>
    </row>
    <row r="3" spans="1:8" x14ac:dyDescent="0.25">
      <c r="A3" s="52"/>
      <c r="B3" s="22" t="s">
        <v>2</v>
      </c>
      <c r="C3" s="3">
        <v>337</v>
      </c>
      <c r="D3" s="3">
        <v>292</v>
      </c>
      <c r="E3" s="11">
        <v>0.86646884272997038</v>
      </c>
      <c r="F3" s="3">
        <v>254</v>
      </c>
      <c r="G3" s="24">
        <v>0.75370919881305642</v>
      </c>
      <c r="H3" s="25">
        <v>2.8619863013698628</v>
      </c>
    </row>
    <row r="4" spans="1:8" x14ac:dyDescent="0.25">
      <c r="A4" s="52"/>
      <c r="B4" s="22" t="s">
        <v>3</v>
      </c>
      <c r="C4" s="3">
        <v>339</v>
      </c>
      <c r="D4" s="3">
        <v>313</v>
      </c>
      <c r="E4" s="11">
        <v>0.92330383480825962</v>
      </c>
      <c r="F4" s="3">
        <v>264</v>
      </c>
      <c r="G4" s="24">
        <v>0.77876106194690264</v>
      </c>
      <c r="H4" s="25">
        <v>2.7859424920127798</v>
      </c>
    </row>
    <row r="5" spans="1:8" x14ac:dyDescent="0.25">
      <c r="A5" s="52"/>
      <c r="B5" s="22" t="s">
        <v>4</v>
      </c>
      <c r="C5" s="3">
        <v>389</v>
      </c>
      <c r="D5" s="3">
        <v>352</v>
      </c>
      <c r="E5" s="11">
        <v>0.90488431876606679</v>
      </c>
      <c r="F5" s="3">
        <v>305</v>
      </c>
      <c r="G5" s="24">
        <v>0.78406169665809766</v>
      </c>
      <c r="H5" s="25">
        <v>2.8832386363636364</v>
      </c>
    </row>
    <row r="6" spans="1:8" x14ac:dyDescent="0.25">
      <c r="A6" s="52"/>
      <c r="B6" s="22" t="s">
        <v>5</v>
      </c>
      <c r="C6" s="3">
        <v>384</v>
      </c>
      <c r="D6" s="3">
        <v>345</v>
      </c>
      <c r="E6" s="11">
        <v>0.8984375</v>
      </c>
      <c r="F6" s="3">
        <v>282</v>
      </c>
      <c r="G6" s="24">
        <v>0.734375</v>
      </c>
      <c r="H6" s="25">
        <v>2.7394202898550728</v>
      </c>
    </row>
    <row r="7" spans="1:8" x14ac:dyDescent="0.25">
      <c r="A7" s="52" t="s">
        <v>67</v>
      </c>
      <c r="B7" s="22" t="s">
        <v>1</v>
      </c>
      <c r="C7" s="26" t="s">
        <v>14</v>
      </c>
      <c r="D7" s="26" t="s">
        <v>14</v>
      </c>
      <c r="E7" s="27" t="s">
        <v>14</v>
      </c>
      <c r="F7" s="26" t="s">
        <v>14</v>
      </c>
      <c r="G7" s="26" t="s">
        <v>14</v>
      </c>
      <c r="H7" s="27" t="s">
        <v>14</v>
      </c>
    </row>
    <row r="8" spans="1:8" x14ac:dyDescent="0.25">
      <c r="A8" s="52"/>
      <c r="B8" s="22" t="s">
        <v>2</v>
      </c>
      <c r="C8" s="26" t="s">
        <v>14</v>
      </c>
      <c r="D8" s="26" t="s">
        <v>14</v>
      </c>
      <c r="E8" s="27" t="s">
        <v>14</v>
      </c>
      <c r="F8" s="26" t="s">
        <v>14</v>
      </c>
      <c r="G8" s="26" t="s">
        <v>14</v>
      </c>
      <c r="H8" s="27" t="s">
        <v>14</v>
      </c>
    </row>
    <row r="9" spans="1:8" x14ac:dyDescent="0.25">
      <c r="A9" s="52"/>
      <c r="B9" s="22" t="s">
        <v>3</v>
      </c>
      <c r="C9" s="26" t="s">
        <v>14</v>
      </c>
      <c r="D9" s="26" t="s">
        <v>14</v>
      </c>
      <c r="E9" s="27" t="s">
        <v>14</v>
      </c>
      <c r="F9" s="26" t="s">
        <v>14</v>
      </c>
      <c r="G9" s="26" t="s">
        <v>14</v>
      </c>
      <c r="H9" s="27" t="s">
        <v>14</v>
      </c>
    </row>
    <row r="10" spans="1:8" x14ac:dyDescent="0.25">
      <c r="A10" s="52"/>
      <c r="B10" s="22" t="s">
        <v>4</v>
      </c>
      <c r="C10" s="26" t="s">
        <v>14</v>
      </c>
      <c r="D10" s="26" t="s">
        <v>14</v>
      </c>
      <c r="E10" s="27" t="s">
        <v>14</v>
      </c>
      <c r="F10" s="26" t="s">
        <v>14</v>
      </c>
      <c r="G10" s="26" t="s">
        <v>14</v>
      </c>
      <c r="H10" s="27" t="s">
        <v>14</v>
      </c>
    </row>
    <row r="11" spans="1:8" x14ac:dyDescent="0.25">
      <c r="A11" s="52"/>
      <c r="B11" s="22" t="s">
        <v>5</v>
      </c>
      <c r="C11" s="26" t="s">
        <v>14</v>
      </c>
      <c r="D11" s="26" t="s">
        <v>14</v>
      </c>
      <c r="E11" s="27" t="s">
        <v>14</v>
      </c>
      <c r="F11" s="26" t="s">
        <v>14</v>
      </c>
      <c r="G11" s="26" t="s">
        <v>14</v>
      </c>
      <c r="H11" s="27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9" customWidth="1"/>
    <col min="2" max="2" width="14" customWidth="1"/>
    <col min="3" max="8" width="14" style="13" customWidth="1"/>
  </cols>
  <sheetData>
    <row r="1" spans="1:8" ht="30" x14ac:dyDescent="0.25">
      <c r="A1" s="41" t="s">
        <v>0</v>
      </c>
      <c r="B1" s="23" t="s">
        <v>37</v>
      </c>
      <c r="C1" s="8" t="s">
        <v>92</v>
      </c>
      <c r="D1" s="8" t="s">
        <v>93</v>
      </c>
      <c r="E1" s="15" t="s">
        <v>95</v>
      </c>
      <c r="F1" s="8" t="s">
        <v>94</v>
      </c>
      <c r="G1" s="15" t="s">
        <v>38</v>
      </c>
      <c r="H1" s="19" t="s">
        <v>96</v>
      </c>
    </row>
    <row r="2" spans="1:8" x14ac:dyDescent="0.25">
      <c r="A2" s="52" t="s">
        <v>7</v>
      </c>
      <c r="B2" s="22" t="s">
        <v>1</v>
      </c>
      <c r="C2" s="3">
        <v>12</v>
      </c>
      <c r="D2" s="3">
        <v>9</v>
      </c>
      <c r="E2" s="11">
        <v>0.75</v>
      </c>
      <c r="F2" s="3">
        <v>7</v>
      </c>
      <c r="G2" s="11">
        <v>0.58333333333333337</v>
      </c>
      <c r="H2" s="12">
        <v>2.5555555555555554</v>
      </c>
    </row>
    <row r="3" spans="1:8" x14ac:dyDescent="0.25">
      <c r="A3" s="52"/>
      <c r="B3" s="22" t="s">
        <v>2</v>
      </c>
      <c r="C3" s="3">
        <v>22</v>
      </c>
      <c r="D3" s="3">
        <v>19</v>
      </c>
      <c r="E3" s="11">
        <v>0.86363636363636365</v>
      </c>
      <c r="F3" s="3">
        <v>17</v>
      </c>
      <c r="G3" s="11">
        <v>0.77272727272727271</v>
      </c>
      <c r="H3" s="12">
        <v>2.8578947368421055</v>
      </c>
    </row>
    <row r="4" spans="1:8" x14ac:dyDescent="0.25">
      <c r="A4" s="52"/>
      <c r="B4" s="22" t="s">
        <v>3</v>
      </c>
      <c r="C4" s="3">
        <v>19</v>
      </c>
      <c r="D4" s="3">
        <v>15</v>
      </c>
      <c r="E4" s="11">
        <v>0.78947368421052633</v>
      </c>
      <c r="F4" s="3">
        <v>12</v>
      </c>
      <c r="G4" s="11">
        <v>0.63157894736842102</v>
      </c>
      <c r="H4" s="12">
        <v>2.7333333333333334</v>
      </c>
    </row>
    <row r="5" spans="1:8" x14ac:dyDescent="0.25">
      <c r="A5" s="52"/>
      <c r="B5" s="22" t="s">
        <v>4</v>
      </c>
      <c r="C5" s="3">
        <v>18</v>
      </c>
      <c r="D5" s="3">
        <v>18</v>
      </c>
      <c r="E5" s="11">
        <v>1</v>
      </c>
      <c r="F5" s="3">
        <v>17</v>
      </c>
      <c r="G5" s="11">
        <v>0.94444444444444442</v>
      </c>
      <c r="H5" s="12">
        <v>3.1</v>
      </c>
    </row>
    <row r="6" spans="1:8" x14ac:dyDescent="0.25">
      <c r="A6" s="52"/>
      <c r="B6" s="22" t="s">
        <v>5</v>
      </c>
      <c r="C6" s="3">
        <v>27</v>
      </c>
      <c r="D6" s="3">
        <v>25</v>
      </c>
      <c r="E6" s="11">
        <v>0.92592592592592593</v>
      </c>
      <c r="F6" s="3">
        <v>19</v>
      </c>
      <c r="G6" s="11">
        <v>0.70370370370370372</v>
      </c>
      <c r="H6" s="12">
        <v>2.3239999999999998</v>
      </c>
    </row>
    <row r="7" spans="1:8" x14ac:dyDescent="0.25">
      <c r="A7" s="52" t="s">
        <v>8</v>
      </c>
      <c r="B7" s="22" t="s">
        <v>1</v>
      </c>
      <c r="C7" s="3">
        <v>290</v>
      </c>
      <c r="D7" s="3">
        <v>265</v>
      </c>
      <c r="E7" s="11">
        <v>0.91379310344827591</v>
      </c>
      <c r="F7" s="3">
        <v>198</v>
      </c>
      <c r="G7" s="11">
        <v>0.6827586206896552</v>
      </c>
      <c r="H7" s="12">
        <v>2.4641509433962265</v>
      </c>
    </row>
    <row r="8" spans="1:8" x14ac:dyDescent="0.25">
      <c r="A8" s="52"/>
      <c r="B8" s="22" t="s">
        <v>2</v>
      </c>
      <c r="C8" s="3">
        <v>313</v>
      </c>
      <c r="D8" s="3">
        <v>272</v>
      </c>
      <c r="E8" s="11">
        <v>0.86900958466453671</v>
      </c>
      <c r="F8" s="3">
        <v>237</v>
      </c>
      <c r="G8" s="11">
        <v>0.75718849840255587</v>
      </c>
      <c r="H8" s="12">
        <v>2.8727941176470586</v>
      </c>
    </row>
    <row r="9" spans="1:8" x14ac:dyDescent="0.25">
      <c r="A9" s="52"/>
      <c r="B9" s="22" t="s">
        <v>3</v>
      </c>
      <c r="C9" s="3">
        <v>320</v>
      </c>
      <c r="D9" s="3">
        <v>298</v>
      </c>
      <c r="E9" s="11">
        <v>0.93125000000000002</v>
      </c>
      <c r="F9" s="3">
        <v>252</v>
      </c>
      <c r="G9" s="11">
        <v>0.78749999999999998</v>
      </c>
      <c r="H9" s="12">
        <v>2.7885906040268456</v>
      </c>
    </row>
    <row r="10" spans="1:8" x14ac:dyDescent="0.25">
      <c r="A10" s="52"/>
      <c r="B10" s="22" t="s">
        <v>4</v>
      </c>
      <c r="C10" s="3">
        <v>367</v>
      </c>
      <c r="D10" s="3">
        <v>331</v>
      </c>
      <c r="E10" s="11">
        <v>0.90190735694822888</v>
      </c>
      <c r="F10" s="3">
        <v>285</v>
      </c>
      <c r="G10" s="11">
        <v>0.77656675749318804</v>
      </c>
      <c r="H10" s="12">
        <v>2.8652567975830818</v>
      </c>
    </row>
    <row r="11" spans="1:8" x14ac:dyDescent="0.25">
      <c r="A11" s="52"/>
      <c r="B11" s="22" t="s">
        <v>5</v>
      </c>
      <c r="C11" s="3">
        <v>350</v>
      </c>
      <c r="D11" s="3">
        <v>314</v>
      </c>
      <c r="E11" s="11">
        <v>0.89714285714285713</v>
      </c>
      <c r="F11" s="3">
        <v>260</v>
      </c>
      <c r="G11" s="11">
        <v>0.74285714285714288</v>
      </c>
      <c r="H11" s="12">
        <v>2.7929936305732483</v>
      </c>
    </row>
    <row r="12" spans="1:8" ht="30" x14ac:dyDescent="0.25">
      <c r="A12" s="41" t="s">
        <v>68</v>
      </c>
      <c r="B12" s="23" t="s">
        <v>37</v>
      </c>
      <c r="C12" s="8" t="s">
        <v>92</v>
      </c>
      <c r="D12" s="8" t="s">
        <v>93</v>
      </c>
      <c r="E12" s="15" t="s">
        <v>95</v>
      </c>
      <c r="F12" s="8" t="s">
        <v>94</v>
      </c>
      <c r="G12" s="15" t="s">
        <v>38</v>
      </c>
      <c r="H12" s="19" t="s">
        <v>96</v>
      </c>
    </row>
    <row r="13" spans="1:8" x14ac:dyDescent="0.25">
      <c r="A13" s="58" t="s">
        <v>69</v>
      </c>
      <c r="B13" s="22" t="s">
        <v>1</v>
      </c>
      <c r="C13" s="3">
        <v>8</v>
      </c>
      <c r="D13" s="3">
        <v>7</v>
      </c>
      <c r="E13" s="11">
        <v>0.875</v>
      </c>
      <c r="F13" s="3">
        <v>4</v>
      </c>
      <c r="G13" s="11">
        <v>0.5</v>
      </c>
      <c r="H13" s="12">
        <v>1.4285714285714286</v>
      </c>
    </row>
    <row r="14" spans="1:8" x14ac:dyDescent="0.25">
      <c r="A14" s="59"/>
      <c r="B14" s="22" t="s">
        <v>2</v>
      </c>
      <c r="C14" s="3">
        <v>23</v>
      </c>
      <c r="D14" s="3">
        <v>18</v>
      </c>
      <c r="E14" s="11">
        <v>0.78260869565217395</v>
      </c>
      <c r="F14" s="3">
        <v>14</v>
      </c>
      <c r="G14" s="11">
        <v>0.60869565217391308</v>
      </c>
      <c r="H14" s="12">
        <v>2.4222222222222225</v>
      </c>
    </row>
    <row r="15" spans="1:8" x14ac:dyDescent="0.25">
      <c r="A15" s="59"/>
      <c r="B15" s="22" t="s">
        <v>3</v>
      </c>
      <c r="C15" s="3">
        <v>10</v>
      </c>
      <c r="D15" s="3">
        <v>9</v>
      </c>
      <c r="E15" s="11">
        <v>0.9</v>
      </c>
      <c r="F15" s="3">
        <v>7</v>
      </c>
      <c r="G15" s="11">
        <v>0.7</v>
      </c>
      <c r="H15" s="12">
        <v>2.2555555555555555</v>
      </c>
    </row>
    <row r="16" spans="1:8" x14ac:dyDescent="0.25">
      <c r="A16" s="59"/>
      <c r="B16" s="22" t="s">
        <v>4</v>
      </c>
      <c r="C16" s="3">
        <v>17</v>
      </c>
      <c r="D16" s="3">
        <v>16</v>
      </c>
      <c r="E16" s="11">
        <v>0.94117647058823528</v>
      </c>
      <c r="F16" s="3">
        <v>13</v>
      </c>
      <c r="G16" s="11">
        <v>0.76470588235294112</v>
      </c>
      <c r="H16" s="12">
        <v>2.5437500000000002</v>
      </c>
    </row>
    <row r="17" spans="1:8" x14ac:dyDescent="0.25">
      <c r="A17" s="60"/>
      <c r="B17" s="22" t="s">
        <v>5</v>
      </c>
      <c r="C17" s="3">
        <v>11</v>
      </c>
      <c r="D17" s="3">
        <v>11</v>
      </c>
      <c r="E17" s="11">
        <v>1</v>
      </c>
      <c r="F17" s="3">
        <v>9</v>
      </c>
      <c r="G17" s="11">
        <v>0.81818181818181823</v>
      </c>
      <c r="H17" s="12">
        <v>2.6999999999999997</v>
      </c>
    </row>
    <row r="18" spans="1:8" x14ac:dyDescent="0.25">
      <c r="A18" s="57" t="s">
        <v>70</v>
      </c>
      <c r="B18" s="22" t="s">
        <v>1</v>
      </c>
      <c r="C18" s="28">
        <v>1</v>
      </c>
      <c r="D18" s="28">
        <v>1</v>
      </c>
      <c r="E18" s="11">
        <v>1</v>
      </c>
      <c r="F18" s="28">
        <v>1</v>
      </c>
      <c r="G18" s="11">
        <v>1</v>
      </c>
      <c r="H18" s="29">
        <v>4</v>
      </c>
    </row>
    <row r="19" spans="1:8" x14ac:dyDescent="0.25">
      <c r="A19" s="57"/>
      <c r="B19" s="22" t="s">
        <v>2</v>
      </c>
      <c r="C19" s="3" t="s">
        <v>14</v>
      </c>
      <c r="D19" s="3" t="s">
        <v>14</v>
      </c>
      <c r="E19" s="11" t="s">
        <v>14</v>
      </c>
      <c r="F19" s="3" t="s">
        <v>14</v>
      </c>
      <c r="G19" s="11" t="s">
        <v>14</v>
      </c>
      <c r="H19" s="12" t="s">
        <v>14</v>
      </c>
    </row>
    <row r="20" spans="1:8" x14ac:dyDescent="0.25">
      <c r="A20" s="57"/>
      <c r="B20" s="22" t="s">
        <v>3</v>
      </c>
      <c r="C20" s="28">
        <v>1</v>
      </c>
      <c r="D20" s="28">
        <v>1</v>
      </c>
      <c r="E20" s="11">
        <v>1</v>
      </c>
      <c r="F20" s="28">
        <v>1</v>
      </c>
      <c r="G20" s="11">
        <v>1</v>
      </c>
      <c r="H20" s="29">
        <v>4</v>
      </c>
    </row>
    <row r="21" spans="1:8" x14ac:dyDescent="0.25">
      <c r="A21" s="57"/>
      <c r="B21" s="22" t="s">
        <v>4</v>
      </c>
      <c r="C21" s="3">
        <v>2</v>
      </c>
      <c r="D21" s="3">
        <v>2</v>
      </c>
      <c r="E21" s="11">
        <v>1</v>
      </c>
      <c r="F21" s="3">
        <v>2</v>
      </c>
      <c r="G21" s="11">
        <v>1</v>
      </c>
      <c r="H21" s="12">
        <v>4</v>
      </c>
    </row>
    <row r="22" spans="1:8" x14ac:dyDescent="0.25">
      <c r="A22" s="57"/>
      <c r="B22" s="22" t="s">
        <v>5</v>
      </c>
      <c r="C22" s="3">
        <v>1</v>
      </c>
      <c r="D22" s="3">
        <v>1</v>
      </c>
      <c r="E22" s="11">
        <v>1</v>
      </c>
      <c r="F22" s="3">
        <v>1</v>
      </c>
      <c r="G22" s="11">
        <v>1</v>
      </c>
      <c r="H22" s="12">
        <v>3</v>
      </c>
    </row>
    <row r="23" spans="1:8" x14ac:dyDescent="0.25">
      <c r="A23" s="52" t="s">
        <v>15</v>
      </c>
      <c r="B23" s="22" t="s">
        <v>1</v>
      </c>
      <c r="C23" s="3">
        <v>7</v>
      </c>
      <c r="D23" s="3">
        <v>6</v>
      </c>
      <c r="E23" s="11">
        <v>0.8571428571428571</v>
      </c>
      <c r="F23" s="3">
        <v>2</v>
      </c>
      <c r="G23" s="11">
        <v>0.2857142857142857</v>
      </c>
      <c r="H23" s="12">
        <v>1.6666666666666667</v>
      </c>
    </row>
    <row r="24" spans="1:8" x14ac:dyDescent="0.25">
      <c r="A24" s="52"/>
      <c r="B24" s="22" t="s">
        <v>2</v>
      </c>
      <c r="C24" s="3">
        <v>9</v>
      </c>
      <c r="D24" s="3">
        <v>9</v>
      </c>
      <c r="E24" s="11">
        <v>1</v>
      </c>
      <c r="F24" s="3">
        <v>7</v>
      </c>
      <c r="G24" s="11">
        <v>0.77777777777777779</v>
      </c>
      <c r="H24" s="12">
        <v>2.5555555555555554</v>
      </c>
    </row>
    <row r="25" spans="1:8" x14ac:dyDescent="0.25">
      <c r="A25" s="52"/>
      <c r="B25" s="22" t="s">
        <v>3</v>
      </c>
      <c r="C25" s="28">
        <v>8</v>
      </c>
      <c r="D25" s="28">
        <v>7</v>
      </c>
      <c r="E25" s="11">
        <v>0.875</v>
      </c>
      <c r="F25" s="28">
        <v>6</v>
      </c>
      <c r="G25" s="11">
        <v>0.75</v>
      </c>
      <c r="H25" s="29">
        <v>3.1428571428571428</v>
      </c>
    </row>
    <row r="26" spans="1:8" x14ac:dyDescent="0.25">
      <c r="A26" s="52"/>
      <c r="B26" s="22" t="s">
        <v>4</v>
      </c>
      <c r="C26" s="3">
        <v>11</v>
      </c>
      <c r="D26" s="3">
        <v>11</v>
      </c>
      <c r="E26" s="11">
        <v>1</v>
      </c>
      <c r="F26" s="3">
        <v>8</v>
      </c>
      <c r="G26" s="11">
        <v>0.72727272727272729</v>
      </c>
      <c r="H26" s="12">
        <v>2.9363636363636365</v>
      </c>
    </row>
    <row r="27" spans="1:8" x14ac:dyDescent="0.25">
      <c r="A27" s="52"/>
      <c r="B27" s="22" t="s">
        <v>5</v>
      </c>
      <c r="C27" s="3">
        <v>10</v>
      </c>
      <c r="D27" s="3">
        <v>9</v>
      </c>
      <c r="E27" s="11">
        <v>0.9</v>
      </c>
      <c r="F27" s="3">
        <v>9</v>
      </c>
      <c r="G27" s="11">
        <v>0.9</v>
      </c>
      <c r="H27" s="12">
        <v>3.4444444444444446</v>
      </c>
    </row>
    <row r="28" spans="1:8" x14ac:dyDescent="0.25">
      <c r="A28" s="52" t="s">
        <v>16</v>
      </c>
      <c r="B28" s="22" t="s">
        <v>1</v>
      </c>
      <c r="C28" s="3">
        <v>8</v>
      </c>
      <c r="D28" s="3">
        <v>7</v>
      </c>
      <c r="E28" s="11">
        <v>0.875</v>
      </c>
      <c r="F28" s="3">
        <v>5</v>
      </c>
      <c r="G28" s="11">
        <v>0.625</v>
      </c>
      <c r="H28" s="12">
        <v>2.2857142857142856</v>
      </c>
    </row>
    <row r="29" spans="1:8" x14ac:dyDescent="0.25">
      <c r="A29" s="52"/>
      <c r="B29" s="22" t="s">
        <v>2</v>
      </c>
      <c r="C29" s="3">
        <v>12</v>
      </c>
      <c r="D29" s="3">
        <v>8</v>
      </c>
      <c r="E29" s="11">
        <v>0.66666666666666663</v>
      </c>
      <c r="F29" s="3">
        <v>7</v>
      </c>
      <c r="G29" s="11">
        <v>0.58333333333333337</v>
      </c>
      <c r="H29" s="12">
        <v>3.375</v>
      </c>
    </row>
    <row r="30" spans="1:8" x14ac:dyDescent="0.25">
      <c r="A30" s="52"/>
      <c r="B30" s="22" t="s">
        <v>3</v>
      </c>
      <c r="C30" s="3">
        <v>4</v>
      </c>
      <c r="D30" s="3">
        <v>4</v>
      </c>
      <c r="E30" s="11">
        <v>1</v>
      </c>
      <c r="F30" s="3">
        <v>3</v>
      </c>
      <c r="G30" s="11">
        <v>0.75</v>
      </c>
      <c r="H30" s="12">
        <v>2.75</v>
      </c>
    </row>
    <row r="31" spans="1:8" x14ac:dyDescent="0.25">
      <c r="A31" s="52"/>
      <c r="B31" s="22" t="s">
        <v>4</v>
      </c>
      <c r="C31" s="3">
        <v>7</v>
      </c>
      <c r="D31" s="3">
        <v>7</v>
      </c>
      <c r="E31" s="11">
        <v>1</v>
      </c>
      <c r="F31" s="3">
        <v>7</v>
      </c>
      <c r="G31" s="11">
        <v>1</v>
      </c>
      <c r="H31" s="12">
        <v>3.3857142857142857</v>
      </c>
    </row>
    <row r="32" spans="1:8" x14ac:dyDescent="0.25">
      <c r="A32" s="52"/>
      <c r="B32" s="22" t="s">
        <v>5</v>
      </c>
      <c r="C32" s="3">
        <v>10</v>
      </c>
      <c r="D32" s="3">
        <v>8</v>
      </c>
      <c r="E32" s="11">
        <v>0.8</v>
      </c>
      <c r="F32" s="3">
        <v>5</v>
      </c>
      <c r="G32" s="11">
        <v>0.5</v>
      </c>
      <c r="H32" s="12">
        <v>2</v>
      </c>
    </row>
    <row r="33" spans="1:8" x14ac:dyDescent="0.25">
      <c r="A33" s="52" t="s">
        <v>17</v>
      </c>
      <c r="B33" s="22" t="s">
        <v>1</v>
      </c>
      <c r="C33" s="3">
        <v>71</v>
      </c>
      <c r="D33" s="3">
        <v>61</v>
      </c>
      <c r="E33" s="11">
        <v>0.85915492957746475</v>
      </c>
      <c r="F33" s="3">
        <v>42</v>
      </c>
      <c r="G33" s="11">
        <v>0.59154929577464788</v>
      </c>
      <c r="H33" s="12">
        <v>2.2295081967213113</v>
      </c>
    </row>
    <row r="34" spans="1:8" x14ac:dyDescent="0.25">
      <c r="A34" s="52"/>
      <c r="B34" s="22" t="s">
        <v>2</v>
      </c>
      <c r="C34" s="3">
        <v>112</v>
      </c>
      <c r="D34" s="3">
        <v>94</v>
      </c>
      <c r="E34" s="11">
        <v>0.8392857142857143</v>
      </c>
      <c r="F34" s="3">
        <v>77</v>
      </c>
      <c r="G34" s="11">
        <v>0.6875</v>
      </c>
      <c r="H34" s="12">
        <v>2.5691489361702122</v>
      </c>
    </row>
    <row r="35" spans="1:8" x14ac:dyDescent="0.25">
      <c r="A35" s="52"/>
      <c r="B35" s="22" t="s">
        <v>3</v>
      </c>
      <c r="C35" s="3">
        <v>124</v>
      </c>
      <c r="D35" s="3">
        <v>113</v>
      </c>
      <c r="E35" s="11">
        <v>0.91129032258064513</v>
      </c>
      <c r="F35" s="3">
        <v>88</v>
      </c>
      <c r="G35" s="11">
        <v>0.70967741935483875</v>
      </c>
      <c r="H35" s="12">
        <v>2.6132743362831858</v>
      </c>
    </row>
    <row r="36" spans="1:8" x14ac:dyDescent="0.25">
      <c r="A36" s="52"/>
      <c r="B36" s="22" t="s">
        <v>4</v>
      </c>
      <c r="C36" s="3">
        <v>142</v>
      </c>
      <c r="D36" s="3">
        <v>122</v>
      </c>
      <c r="E36" s="11">
        <v>0.85915492957746475</v>
      </c>
      <c r="F36" s="3">
        <v>100</v>
      </c>
      <c r="G36" s="11">
        <v>0.70422535211267601</v>
      </c>
      <c r="H36" s="12">
        <v>2.7450819672131148</v>
      </c>
    </row>
    <row r="37" spans="1:8" x14ac:dyDescent="0.25">
      <c r="A37" s="52"/>
      <c r="B37" s="22" t="s">
        <v>5</v>
      </c>
      <c r="C37" s="3">
        <v>149</v>
      </c>
      <c r="D37" s="3">
        <v>132</v>
      </c>
      <c r="E37" s="11">
        <v>0.88590604026845643</v>
      </c>
      <c r="F37" s="3">
        <v>97</v>
      </c>
      <c r="G37" s="11">
        <v>0.65100671140939592</v>
      </c>
      <c r="H37" s="12">
        <v>2.4318181818181817</v>
      </c>
    </row>
    <row r="38" spans="1:8" x14ac:dyDescent="0.25">
      <c r="A38" s="52" t="s">
        <v>18</v>
      </c>
      <c r="B38" s="22" t="s">
        <v>1</v>
      </c>
      <c r="C38" s="3">
        <v>1</v>
      </c>
      <c r="D38" s="3">
        <v>1</v>
      </c>
      <c r="E38" s="11">
        <v>1</v>
      </c>
      <c r="F38" s="3">
        <v>1</v>
      </c>
      <c r="G38" s="11">
        <v>1</v>
      </c>
      <c r="H38" s="12">
        <v>2</v>
      </c>
    </row>
    <row r="39" spans="1:8" x14ac:dyDescent="0.25">
      <c r="A39" s="52"/>
      <c r="B39" s="22" t="s">
        <v>2</v>
      </c>
      <c r="C39" s="3" t="s">
        <v>14</v>
      </c>
      <c r="D39" s="3" t="s">
        <v>14</v>
      </c>
      <c r="E39" s="11" t="s">
        <v>14</v>
      </c>
      <c r="F39" s="3" t="s">
        <v>14</v>
      </c>
      <c r="G39" s="11" t="s">
        <v>14</v>
      </c>
      <c r="H39" s="12" t="s">
        <v>14</v>
      </c>
    </row>
    <row r="40" spans="1:8" x14ac:dyDescent="0.25">
      <c r="A40" s="52"/>
      <c r="B40" s="22" t="s">
        <v>3</v>
      </c>
      <c r="C40" s="3">
        <v>1</v>
      </c>
      <c r="D40" s="3">
        <v>1</v>
      </c>
      <c r="E40" s="11">
        <v>1</v>
      </c>
      <c r="F40" s="3">
        <v>0</v>
      </c>
      <c r="G40" s="11">
        <v>0</v>
      </c>
      <c r="H40" s="12">
        <v>0</v>
      </c>
    </row>
    <row r="41" spans="1:8" x14ac:dyDescent="0.25">
      <c r="A41" s="52"/>
      <c r="B41" s="22" t="s">
        <v>4</v>
      </c>
      <c r="C41" s="3">
        <v>3</v>
      </c>
      <c r="D41" s="3">
        <v>3</v>
      </c>
      <c r="E41" s="11">
        <v>1</v>
      </c>
      <c r="F41" s="3">
        <v>3</v>
      </c>
      <c r="G41" s="11">
        <v>1</v>
      </c>
      <c r="H41" s="12">
        <v>3.1</v>
      </c>
    </row>
    <row r="42" spans="1:8" x14ac:dyDescent="0.25">
      <c r="A42" s="52"/>
      <c r="B42" s="22" t="s">
        <v>5</v>
      </c>
      <c r="C42" s="3">
        <v>3</v>
      </c>
      <c r="D42" s="3">
        <v>3</v>
      </c>
      <c r="E42" s="11">
        <v>1</v>
      </c>
      <c r="F42" s="3">
        <v>3</v>
      </c>
      <c r="G42" s="11">
        <v>1</v>
      </c>
      <c r="H42" s="12">
        <v>3.7666666666666666</v>
      </c>
    </row>
    <row r="43" spans="1:8" x14ac:dyDescent="0.25">
      <c r="A43" s="57" t="s">
        <v>71</v>
      </c>
      <c r="B43" s="22" t="s">
        <v>1</v>
      </c>
      <c r="C43" s="3">
        <v>178</v>
      </c>
      <c r="D43" s="3">
        <v>166</v>
      </c>
      <c r="E43" s="11">
        <v>0.93258426966292129</v>
      </c>
      <c r="F43" s="3">
        <v>129</v>
      </c>
      <c r="G43" s="11">
        <v>0.7247191011235955</v>
      </c>
      <c r="H43" s="12">
        <v>2.5662650602409638</v>
      </c>
    </row>
    <row r="44" spans="1:8" x14ac:dyDescent="0.25">
      <c r="A44" s="57"/>
      <c r="B44" s="22" t="s">
        <v>2</v>
      </c>
      <c r="C44" s="3">
        <v>146</v>
      </c>
      <c r="D44" s="3">
        <v>134</v>
      </c>
      <c r="E44" s="11">
        <v>0.9178082191780822</v>
      </c>
      <c r="F44" s="3">
        <v>123</v>
      </c>
      <c r="G44" s="11">
        <v>0.84246575342465757</v>
      </c>
      <c r="H44" s="12">
        <v>3.0537313432835824</v>
      </c>
    </row>
    <row r="45" spans="1:8" x14ac:dyDescent="0.25">
      <c r="A45" s="57"/>
      <c r="B45" s="22" t="s">
        <v>3</v>
      </c>
      <c r="C45" s="3">
        <v>146</v>
      </c>
      <c r="D45" s="3">
        <v>135</v>
      </c>
      <c r="E45" s="11">
        <v>0.92465753424657537</v>
      </c>
      <c r="F45" s="3">
        <v>120</v>
      </c>
      <c r="G45" s="11">
        <v>0.82191780821917804</v>
      </c>
      <c r="H45" s="12">
        <v>2.8933333333333335</v>
      </c>
    </row>
    <row r="46" spans="1:8" x14ac:dyDescent="0.25">
      <c r="A46" s="57"/>
      <c r="B46" s="22" t="s">
        <v>4</v>
      </c>
      <c r="C46" s="3">
        <v>165</v>
      </c>
      <c r="D46" s="3">
        <v>154</v>
      </c>
      <c r="E46" s="11">
        <v>0.93333333333333335</v>
      </c>
      <c r="F46" s="3">
        <v>141</v>
      </c>
      <c r="G46" s="11">
        <v>0.8545454545454545</v>
      </c>
      <c r="H46" s="12">
        <v>3.0435064935064937</v>
      </c>
    </row>
    <row r="47" spans="1:8" x14ac:dyDescent="0.25">
      <c r="A47" s="57"/>
      <c r="B47" s="22" t="s">
        <v>5</v>
      </c>
      <c r="C47" s="3">
        <v>170</v>
      </c>
      <c r="D47" s="3">
        <v>155</v>
      </c>
      <c r="E47" s="11">
        <v>0.91176470588235292</v>
      </c>
      <c r="F47" s="3">
        <v>136</v>
      </c>
      <c r="G47" s="11">
        <v>0.8</v>
      </c>
      <c r="H47" s="12">
        <v>2.9464516129032261</v>
      </c>
    </row>
    <row r="48" spans="1:8" x14ac:dyDescent="0.25">
      <c r="A48" s="57" t="s">
        <v>72</v>
      </c>
      <c r="B48" s="22" t="s">
        <v>1</v>
      </c>
      <c r="C48" s="3">
        <v>21</v>
      </c>
      <c r="D48" s="3">
        <v>19</v>
      </c>
      <c r="E48" s="11">
        <v>0.90476190476190477</v>
      </c>
      <c r="F48" s="3">
        <v>16</v>
      </c>
      <c r="G48" s="11">
        <v>0.76190476190476186</v>
      </c>
      <c r="H48" s="12">
        <v>2.736842105263158</v>
      </c>
    </row>
    <row r="49" spans="1:8" x14ac:dyDescent="0.25">
      <c r="A49" s="57"/>
      <c r="B49" s="22" t="s">
        <v>2</v>
      </c>
      <c r="C49" s="3">
        <v>27</v>
      </c>
      <c r="D49" s="3">
        <v>21</v>
      </c>
      <c r="E49" s="11">
        <v>0.77777777777777779</v>
      </c>
      <c r="F49" s="3">
        <v>19</v>
      </c>
      <c r="G49" s="11">
        <v>0.70370370370370372</v>
      </c>
      <c r="H49" s="12">
        <v>3.1619047619047618</v>
      </c>
    </row>
    <row r="50" spans="1:8" x14ac:dyDescent="0.25">
      <c r="A50" s="57"/>
      <c r="B50" s="22" t="s">
        <v>3</v>
      </c>
      <c r="C50" s="3">
        <v>33</v>
      </c>
      <c r="D50" s="3">
        <v>32</v>
      </c>
      <c r="E50" s="11">
        <v>0.96969696969696972</v>
      </c>
      <c r="F50" s="3">
        <v>30</v>
      </c>
      <c r="G50" s="11">
        <v>0.90909090909090906</v>
      </c>
      <c r="H50" s="12">
        <v>3.1375000000000002</v>
      </c>
    </row>
    <row r="51" spans="1:8" x14ac:dyDescent="0.25">
      <c r="A51" s="57"/>
      <c r="B51" s="22" t="s">
        <v>4</v>
      </c>
      <c r="C51" s="3">
        <v>34</v>
      </c>
      <c r="D51" s="3">
        <v>30</v>
      </c>
      <c r="E51" s="11">
        <v>0.88235294117647056</v>
      </c>
      <c r="F51" s="3">
        <v>24</v>
      </c>
      <c r="G51" s="11">
        <v>0.70588235294117652</v>
      </c>
      <c r="H51" s="12">
        <v>2.4</v>
      </c>
    </row>
    <row r="52" spans="1:8" x14ac:dyDescent="0.25">
      <c r="A52" s="57"/>
      <c r="B52" s="22" t="s">
        <v>5</v>
      </c>
      <c r="C52" s="3">
        <v>26</v>
      </c>
      <c r="D52" s="3">
        <v>22</v>
      </c>
      <c r="E52" s="11">
        <v>0.84615384615384615</v>
      </c>
      <c r="F52" s="3">
        <v>18</v>
      </c>
      <c r="G52" s="11">
        <v>0.69230769230769229</v>
      </c>
      <c r="H52" s="12">
        <v>2.7909090909090906</v>
      </c>
    </row>
    <row r="53" spans="1:8" x14ac:dyDescent="0.25">
      <c r="A53" s="57" t="s">
        <v>73</v>
      </c>
      <c r="B53" s="22" t="s">
        <v>1</v>
      </c>
      <c r="C53" s="3">
        <v>9</v>
      </c>
      <c r="D53" s="3">
        <v>8</v>
      </c>
      <c r="E53" s="11">
        <v>0.88888888888888884</v>
      </c>
      <c r="F53" s="3">
        <v>6</v>
      </c>
      <c r="G53" s="11">
        <v>0.66666666666666663</v>
      </c>
      <c r="H53" s="12">
        <v>2.75</v>
      </c>
    </row>
    <row r="54" spans="1:8" x14ac:dyDescent="0.25">
      <c r="A54" s="57"/>
      <c r="B54" s="22" t="s">
        <v>2</v>
      </c>
      <c r="C54" s="3">
        <v>8</v>
      </c>
      <c r="D54" s="3">
        <v>8</v>
      </c>
      <c r="E54" s="11">
        <v>1</v>
      </c>
      <c r="F54" s="3">
        <v>7</v>
      </c>
      <c r="G54" s="11">
        <v>0.875</v>
      </c>
      <c r="H54" s="12">
        <v>3.125</v>
      </c>
    </row>
    <row r="55" spans="1:8" x14ac:dyDescent="0.25">
      <c r="A55" s="57"/>
      <c r="B55" s="22" t="s">
        <v>3</v>
      </c>
      <c r="C55" s="3">
        <v>12</v>
      </c>
      <c r="D55" s="3">
        <v>11</v>
      </c>
      <c r="E55" s="11">
        <v>0.91666666666666663</v>
      </c>
      <c r="F55" s="3">
        <v>9</v>
      </c>
      <c r="G55" s="11">
        <v>0.75</v>
      </c>
      <c r="H55" s="12">
        <v>2.5818181818181816</v>
      </c>
    </row>
    <row r="56" spans="1:8" x14ac:dyDescent="0.25">
      <c r="A56" s="57"/>
      <c r="B56" s="22" t="s">
        <v>4</v>
      </c>
      <c r="C56" s="3">
        <v>8</v>
      </c>
      <c r="D56" s="3">
        <v>7</v>
      </c>
      <c r="E56" s="11">
        <v>0.875</v>
      </c>
      <c r="F56" s="3">
        <v>7</v>
      </c>
      <c r="G56" s="11">
        <v>0.875</v>
      </c>
      <c r="H56" s="12">
        <v>3.6142857142857143</v>
      </c>
    </row>
    <row r="57" spans="1:8" x14ac:dyDescent="0.25">
      <c r="A57" s="57"/>
      <c r="B57" s="22" t="s">
        <v>5</v>
      </c>
      <c r="C57" s="3">
        <v>4</v>
      </c>
      <c r="D57" s="3">
        <v>4</v>
      </c>
      <c r="E57" s="11">
        <v>1</v>
      </c>
      <c r="F57" s="3">
        <v>4</v>
      </c>
      <c r="G57" s="11">
        <v>1</v>
      </c>
      <c r="H57" s="12">
        <v>3.75</v>
      </c>
    </row>
  </sheetData>
  <mergeCells count="11">
    <mergeCell ref="A2:A6"/>
    <mergeCell ref="A38:A42"/>
    <mergeCell ref="A43:A47"/>
    <mergeCell ref="A48:A52"/>
    <mergeCell ref="A53:A57"/>
    <mergeCell ref="A7:A11"/>
    <mergeCell ref="A13:A17"/>
    <mergeCell ref="A18:A22"/>
    <mergeCell ref="A23:A27"/>
    <mergeCell ref="A28:A32"/>
    <mergeCell ref="A33:A3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4" workbookViewId="0">
      <selection activeCell="J38" sqref="J38:J39"/>
    </sheetView>
  </sheetViews>
  <sheetFormatPr defaultRowHeight="15" x14ac:dyDescent="0.25"/>
  <cols>
    <col min="1" max="1" width="23.28515625" customWidth="1"/>
  </cols>
  <sheetData>
    <row r="1" spans="1:6" x14ac:dyDescent="0.25">
      <c r="A1" s="61" t="s">
        <v>41</v>
      </c>
      <c r="B1" s="62"/>
      <c r="C1" s="62"/>
      <c r="D1" s="62"/>
      <c r="E1" s="62"/>
      <c r="F1" s="62"/>
    </row>
    <row r="2" spans="1:6" x14ac:dyDescent="0.25">
      <c r="A2" s="63" t="s">
        <v>97</v>
      </c>
      <c r="B2" s="64" t="s">
        <v>98</v>
      </c>
      <c r="C2" s="64"/>
      <c r="D2" s="64"/>
      <c r="E2" s="64"/>
      <c r="F2" s="64"/>
    </row>
    <row r="3" spans="1:6" x14ac:dyDescent="0.25">
      <c r="A3" s="63"/>
      <c r="B3" s="14" t="s">
        <v>85</v>
      </c>
      <c r="C3" s="14" t="s">
        <v>86</v>
      </c>
      <c r="D3" s="14" t="s">
        <v>87</v>
      </c>
      <c r="E3" s="14" t="s">
        <v>88</v>
      </c>
      <c r="F3" s="14" t="s">
        <v>89</v>
      </c>
    </row>
    <row r="4" spans="1:6" x14ac:dyDescent="0.25">
      <c r="A4" s="40" t="s">
        <v>84</v>
      </c>
      <c r="B4" s="9">
        <v>11</v>
      </c>
      <c r="C4" s="9">
        <v>4</v>
      </c>
      <c r="D4" s="9">
        <v>15</v>
      </c>
      <c r="E4" s="9">
        <v>11</v>
      </c>
      <c r="F4" s="9">
        <v>11</v>
      </c>
    </row>
    <row r="5" spans="1:6" x14ac:dyDescent="0.25">
      <c r="A5" s="40" t="s">
        <v>90</v>
      </c>
      <c r="B5" s="9">
        <v>4</v>
      </c>
      <c r="C5" s="9">
        <v>6</v>
      </c>
      <c r="D5" s="9">
        <v>11</v>
      </c>
      <c r="E5" s="9">
        <v>9</v>
      </c>
      <c r="F5" s="9">
        <v>20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2" style="39" customWidth="1"/>
    <col min="2" max="9" width="11.7109375" style="13" customWidth="1"/>
    <col min="10" max="10" width="10.7109375" style="13" customWidth="1"/>
    <col min="11" max="11" width="10.85546875" style="13" customWidth="1"/>
  </cols>
  <sheetData>
    <row r="1" spans="1:11" ht="45" x14ac:dyDescent="0.25">
      <c r="A1" s="37" t="s">
        <v>37</v>
      </c>
      <c r="B1" s="8" t="s">
        <v>74</v>
      </c>
      <c r="C1" s="8" t="s">
        <v>75</v>
      </c>
      <c r="D1" s="8" t="s">
        <v>76</v>
      </c>
      <c r="E1" s="8" t="s">
        <v>77</v>
      </c>
      <c r="F1" s="8" t="s">
        <v>78</v>
      </c>
      <c r="G1" s="8" t="s">
        <v>79</v>
      </c>
      <c r="H1" s="8" t="s">
        <v>80</v>
      </c>
      <c r="I1" s="8" t="s">
        <v>81</v>
      </c>
      <c r="J1" s="8" t="s">
        <v>82</v>
      </c>
      <c r="K1" s="8" t="s">
        <v>83</v>
      </c>
    </row>
    <row r="2" spans="1:11" x14ac:dyDescent="0.25">
      <c r="A2" s="38" t="s">
        <v>1</v>
      </c>
      <c r="B2" s="30">
        <v>12</v>
      </c>
      <c r="C2" s="31">
        <v>2136.359481</v>
      </c>
      <c r="D2" s="32">
        <v>459.77821607661679</v>
      </c>
      <c r="E2" s="31">
        <v>71.211982700000007</v>
      </c>
      <c r="F2" s="31">
        <v>4.6465000000000005</v>
      </c>
      <c r="G2" s="33">
        <v>2.6225000000000005</v>
      </c>
      <c r="H2" s="32">
        <v>15.325940535887227</v>
      </c>
      <c r="I2" s="30">
        <v>301</v>
      </c>
      <c r="J2" s="30">
        <v>296</v>
      </c>
      <c r="K2" s="34">
        <v>1.0168918918918919</v>
      </c>
    </row>
    <row r="3" spans="1:11" x14ac:dyDescent="0.25">
      <c r="A3" s="38" t="s">
        <v>2</v>
      </c>
      <c r="B3" s="30">
        <v>14</v>
      </c>
      <c r="C3" s="31">
        <v>2304.2395799999999</v>
      </c>
      <c r="D3" s="32">
        <v>424.31444250069052</v>
      </c>
      <c r="E3" s="31">
        <v>76.807986</v>
      </c>
      <c r="F3" s="31">
        <v>5.4305000000000003</v>
      </c>
      <c r="G3" s="33">
        <v>3.9465000000000003</v>
      </c>
      <c r="H3" s="32">
        <v>14.143814750023017</v>
      </c>
      <c r="I3" s="30">
        <v>337</v>
      </c>
      <c r="J3" s="30">
        <v>344</v>
      </c>
      <c r="K3" s="34">
        <v>0.97965116279069764</v>
      </c>
    </row>
    <row r="4" spans="1:11" x14ac:dyDescent="0.25">
      <c r="A4" s="38" t="s">
        <v>3</v>
      </c>
      <c r="B4" s="30">
        <v>14</v>
      </c>
      <c r="C4" s="31">
        <v>2328.1799699999997</v>
      </c>
      <c r="D4" s="32">
        <v>419.41631597910276</v>
      </c>
      <c r="E4" s="31">
        <v>77.605998999999997</v>
      </c>
      <c r="F4" s="31">
        <v>5.551000000000001</v>
      </c>
      <c r="G4" s="33">
        <v>3.2680000000000011</v>
      </c>
      <c r="H4" s="32">
        <v>13.980543865970093</v>
      </c>
      <c r="I4" s="30">
        <v>337</v>
      </c>
      <c r="J4" s="30">
        <v>356</v>
      </c>
      <c r="K4" s="34">
        <v>0.9466292134831461</v>
      </c>
    </row>
    <row r="5" spans="1:11" x14ac:dyDescent="0.25">
      <c r="A5" s="38" t="s">
        <v>4</v>
      </c>
      <c r="B5" s="30">
        <v>17</v>
      </c>
      <c r="C5" s="33">
        <v>2508.8107529999997</v>
      </c>
      <c r="D5" s="35">
        <v>443.22146014415932</v>
      </c>
      <c r="E5" s="33">
        <v>83.627025099999997</v>
      </c>
      <c r="F5" s="33">
        <v>5.660400000000001</v>
      </c>
      <c r="G5" s="33">
        <v>3.527000000000001</v>
      </c>
      <c r="H5" s="35">
        <v>14.774048671471977</v>
      </c>
      <c r="I5" s="30">
        <v>394</v>
      </c>
      <c r="J5" s="30">
        <v>516</v>
      </c>
      <c r="K5" s="34">
        <v>0.76356589147286824</v>
      </c>
    </row>
    <row r="6" spans="1:11" x14ac:dyDescent="0.25">
      <c r="A6" s="38" t="s">
        <v>5</v>
      </c>
      <c r="B6" s="30">
        <v>16</v>
      </c>
      <c r="C6" s="31">
        <v>2545.2271470000001</v>
      </c>
      <c r="D6" s="32">
        <v>428.07863615722283</v>
      </c>
      <c r="E6" s="31">
        <v>84.840904899999998</v>
      </c>
      <c r="F6" s="31">
        <v>5.9457000000000004</v>
      </c>
      <c r="G6" s="33">
        <v>3.5706000000000002</v>
      </c>
      <c r="H6" s="32">
        <v>14.269287871907428</v>
      </c>
      <c r="I6" s="30">
        <v>379</v>
      </c>
      <c r="J6" s="30">
        <v>456</v>
      </c>
      <c r="K6" s="34">
        <v>0.83114035087719296</v>
      </c>
    </row>
  </sheetData>
  <printOptions horizontalCentered="1"/>
  <pageMargins left="0.45" right="0.45" top="0.75" bottom="0.75" header="0.3" footer="0.3"/>
  <pageSetup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2017-09-28T18:53:49Z</cp:lastPrinted>
  <dcterms:created xsi:type="dcterms:W3CDTF">2017-09-01T16:48:56Z</dcterms:created>
  <dcterms:modified xsi:type="dcterms:W3CDTF">2018-01-29T17:43:14Z</dcterms:modified>
</cp:coreProperties>
</file>