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5" i="1"/>
  <c r="K33" i="1"/>
  <c r="I34" i="1"/>
  <c r="I35" i="1"/>
  <c r="I33" i="1"/>
  <c r="G34" i="1"/>
  <c r="G35" i="1"/>
  <c r="G33" i="1"/>
  <c r="E34" i="1"/>
  <c r="E35" i="1"/>
  <c r="E33" i="1"/>
  <c r="C34" i="1"/>
  <c r="C35" i="1"/>
  <c r="C33" i="1"/>
  <c r="K27" i="1"/>
  <c r="K30" i="1"/>
  <c r="K26" i="1"/>
  <c r="I27" i="1"/>
  <c r="I28" i="1"/>
  <c r="I30" i="1"/>
  <c r="I26" i="1"/>
  <c r="G27" i="1"/>
  <c r="G28" i="1"/>
  <c r="G29" i="1"/>
  <c r="G30" i="1"/>
  <c r="G31" i="1"/>
  <c r="G26" i="1"/>
  <c r="E27" i="1"/>
  <c r="E28" i="1"/>
  <c r="E30" i="1"/>
  <c r="E26" i="1"/>
  <c r="C27" i="1"/>
  <c r="C28" i="1"/>
  <c r="C29" i="1"/>
  <c r="C30" i="1"/>
  <c r="C31" i="1"/>
  <c r="C26" i="1"/>
  <c r="L27" i="1"/>
  <c r="L30" i="1"/>
  <c r="L21" i="1"/>
  <c r="L22" i="1"/>
  <c r="L23" i="1"/>
  <c r="L24" i="1"/>
  <c r="K21" i="1"/>
  <c r="K22" i="1"/>
  <c r="K23" i="1"/>
  <c r="K24" i="1"/>
  <c r="K20" i="1"/>
  <c r="I21" i="1"/>
  <c r="I22" i="1"/>
  <c r="I23" i="1"/>
  <c r="I24" i="1"/>
  <c r="I20" i="1"/>
  <c r="G21" i="1"/>
  <c r="G22" i="1"/>
  <c r="G23" i="1"/>
  <c r="G24" i="1"/>
  <c r="G20" i="1"/>
  <c r="E21" i="1"/>
  <c r="E22" i="1"/>
  <c r="E23" i="1"/>
  <c r="E24" i="1"/>
  <c r="E20" i="1"/>
  <c r="C21" i="1"/>
  <c r="C22" i="1"/>
  <c r="C23" i="1"/>
  <c r="C24" i="1"/>
  <c r="C20" i="1"/>
  <c r="L13" i="1"/>
  <c r="L15" i="1"/>
  <c r="L16" i="1"/>
  <c r="L9" i="1"/>
  <c r="K13" i="1"/>
  <c r="K15" i="1"/>
  <c r="K16" i="1"/>
  <c r="K9" i="1"/>
  <c r="I11" i="1"/>
  <c r="I13" i="1"/>
  <c r="I15" i="1"/>
  <c r="I16" i="1"/>
  <c r="I9" i="1"/>
  <c r="G11" i="1"/>
  <c r="G13" i="1"/>
  <c r="G15" i="1"/>
  <c r="G16" i="1"/>
  <c r="G17" i="1"/>
  <c r="G18" i="1"/>
  <c r="G9" i="1"/>
  <c r="E11" i="1"/>
  <c r="E13" i="1"/>
  <c r="E15" i="1"/>
  <c r="E16" i="1"/>
  <c r="E9" i="1"/>
  <c r="C10" i="1"/>
  <c r="C11" i="1"/>
  <c r="C13" i="1"/>
  <c r="C15" i="1"/>
  <c r="C16" i="1"/>
  <c r="C9" i="1"/>
  <c r="B18" i="1"/>
  <c r="C18" i="1" s="1"/>
  <c r="E4" i="1"/>
  <c r="E5" i="1"/>
  <c r="K4" i="1"/>
  <c r="K5" i="1"/>
  <c r="I4" i="1"/>
  <c r="I5" i="1"/>
  <c r="G4" i="1"/>
  <c r="G5" i="1"/>
  <c r="G6" i="1"/>
  <c r="C4" i="1"/>
  <c r="C5" i="1"/>
  <c r="C6" i="1"/>
  <c r="G7" i="1"/>
  <c r="C7" i="1"/>
  <c r="L20" i="1" l="1"/>
  <c r="L34" i="1" l="1"/>
  <c r="L33" i="1"/>
  <c r="L26" i="1"/>
  <c r="L4" i="1"/>
  <c r="L5" i="1"/>
  <c r="J35" i="1" l="1"/>
  <c r="H35" i="1"/>
  <c r="F35" i="1"/>
  <c r="D35" i="1"/>
  <c r="B35" i="1"/>
  <c r="J31" i="1"/>
  <c r="H31" i="1"/>
  <c r="I31" i="1" s="1"/>
  <c r="F31" i="1"/>
  <c r="D31" i="1"/>
  <c r="E31" i="1" s="1"/>
  <c r="B31" i="1"/>
  <c r="J24" i="1"/>
  <c r="H24" i="1"/>
  <c r="F24" i="1"/>
  <c r="D24" i="1"/>
  <c r="B24" i="1"/>
  <c r="J18" i="1"/>
  <c r="H18" i="1"/>
  <c r="I18" i="1" s="1"/>
  <c r="F18" i="1"/>
  <c r="D18" i="1"/>
  <c r="E18" i="1" s="1"/>
  <c r="J7" i="1"/>
  <c r="K7" i="1" s="1"/>
  <c r="H7" i="1"/>
  <c r="I7" i="1" s="1"/>
  <c r="F7" i="1"/>
  <c r="D7" i="1"/>
  <c r="E7" i="1" s="1"/>
  <c r="B7" i="1"/>
  <c r="K31" i="1" l="1"/>
  <c r="L31" i="1"/>
  <c r="K18" i="1"/>
  <c r="L18" i="1"/>
  <c r="L35" i="1"/>
  <c r="L7" i="1"/>
</calcChain>
</file>

<file path=xl/sharedStrings.xml><?xml version="1.0" encoding="utf-8"?>
<sst xmlns="http://schemas.openxmlformats.org/spreadsheetml/2006/main" count="427" uniqueCount="69">
  <si>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</si>
  <si>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</si>
  <si>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</si>
  <si>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</si>
  <si>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</si>
  <si>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</si>
  <si>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</si>
  <si>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</si>
  <si>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</si>
  <si>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</si>
  <si>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</si>
  <si>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</si>
  <si>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</si>
  <si>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</si>
  <si>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</si>
  <si>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</si>
  <si>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</si>
  <si>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</si>
  <si>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</si>
  <si>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</si>
  <si>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</si>
  <si>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</si>
  <si>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</si>
  <si>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</si>
  <si>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</si>
  <si>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</si>
  <si>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</si>
  <si>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</si>
  <si>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</si>
  <si>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</si>
  <si>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</si>
  <si>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</si>
  <si>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</si>
  <si>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</si>
  <si>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</si>
  <si>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</si>
  <si>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</si>
  <si>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</si>
  <si>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</si>
  <si>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</si>
  <si>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</si>
  <si>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</si>
  <si>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</si>
  <si>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</si>
  <si>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</si>
  <si>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</si>
  <si>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</si>
  <si>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</si>
  <si>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</si>
  <si>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</si>
  <si>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</si>
  <si>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</si>
  <si>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</si>
  <si>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</si>
  <si>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</si>
  <si>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</si>
  <si>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</si>
  <si>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</si>
  <si>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</si>
  <si>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Spring 2013</t>
  </si>
  <si>
    <t>Spring 2014</t>
  </si>
  <si>
    <t>Spring 2015</t>
  </si>
  <si>
    <t>Spring 2016</t>
  </si>
  <si>
    <t>Spring 2017</t>
  </si>
  <si>
    <t>French-Spring
Student Characteristics</t>
  </si>
  <si>
    <t>French
Success and Retention Rates by Course</t>
  </si>
  <si>
    <t>French</t>
  </si>
  <si>
    <t>FREN-120 : French I</t>
  </si>
  <si>
    <t>FREN-121 : French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</si>
</sst>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2" xfId="0" quotePrefix="1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B41" sqref="B41"/>
    </sheetView>
  </sheetViews>
  <sheetFormatPr defaultRowHeight="15" x14ac:dyDescent="0.25"/>
  <cols>
    <col min="1" max="1" width="30" style="21" customWidth="1"/>
    <col min="2" max="2" width="8.28515625" style="38" customWidth="1"/>
    <col min="3" max="3" width="8.28515625" style="9" customWidth="1"/>
    <col min="4" max="4" width="8.28515625" style="38" customWidth="1"/>
    <col min="5" max="5" width="8.28515625" style="9" customWidth="1"/>
    <col min="6" max="6" width="8.28515625" style="38" customWidth="1"/>
    <col min="7" max="7" width="8.28515625" style="9" customWidth="1"/>
    <col min="8" max="8" width="8.28515625" style="38" customWidth="1"/>
    <col min="9" max="9" width="8.28515625" style="9" customWidth="1"/>
    <col min="10" max="10" width="8.28515625" style="38" customWidth="1"/>
    <col min="11" max="12" width="8.28515625" style="9" customWidth="1"/>
  </cols>
  <sheetData>
    <row r="1" spans="1:12" x14ac:dyDescent="0.25">
      <c r="A1" s="40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30" x14ac:dyDescent="0.25">
      <c r="A3" s="22" t="s">
        <v>0</v>
      </c>
      <c r="B3" s="39" t="s">
        <v>59</v>
      </c>
      <c r="C3" s="39"/>
      <c r="D3" s="39" t="s">
        <v>60</v>
      </c>
      <c r="E3" s="39"/>
      <c r="F3" s="39" t="s">
        <v>61</v>
      </c>
      <c r="G3" s="39"/>
      <c r="H3" s="39" t="s">
        <v>62</v>
      </c>
      <c r="I3" s="39"/>
      <c r="J3" s="39" t="s">
        <v>63</v>
      </c>
      <c r="K3" s="39"/>
      <c r="L3" s="4" t="s">
        <v>1</v>
      </c>
    </row>
    <row r="4" spans="1:12" x14ac:dyDescent="0.25">
      <c r="A4" s="20" t="s">
        <v>2</v>
      </c>
      <c r="B4" s="35">
        <v>32</v>
      </c>
      <c r="C4" s="8">
        <f t="shared" ref="C4:C6" si="0">B4/52</f>
        <v>0.61538461538461542</v>
      </c>
      <c r="D4" s="35">
        <v>22</v>
      </c>
      <c r="E4" s="8">
        <f>D4/32</f>
        <v>0.6875</v>
      </c>
      <c r="F4" s="35">
        <v>39</v>
      </c>
      <c r="G4" s="8">
        <f t="shared" ref="G4:G6" si="1">F4/58</f>
        <v>0.67241379310344829</v>
      </c>
      <c r="H4" s="35">
        <v>21</v>
      </c>
      <c r="I4" s="8">
        <f>H4/33</f>
        <v>0.63636363636363635</v>
      </c>
      <c r="J4" s="36">
        <v>17</v>
      </c>
      <c r="K4" s="8">
        <f>J4/21</f>
        <v>0.80952380952380953</v>
      </c>
      <c r="L4" s="8">
        <f>(J4-B4)/J4</f>
        <v>-0.88235294117647056</v>
      </c>
    </row>
    <row r="5" spans="1:12" x14ac:dyDescent="0.25">
      <c r="A5" s="20" t="s">
        <v>3</v>
      </c>
      <c r="B5" s="35">
        <v>18</v>
      </c>
      <c r="C5" s="8">
        <f t="shared" si="0"/>
        <v>0.34615384615384615</v>
      </c>
      <c r="D5" s="35">
        <v>10</v>
      </c>
      <c r="E5" s="8">
        <f>D5/32</f>
        <v>0.3125</v>
      </c>
      <c r="F5" s="35">
        <v>18</v>
      </c>
      <c r="G5" s="8">
        <f t="shared" si="1"/>
        <v>0.31034482758620691</v>
      </c>
      <c r="H5" s="35">
        <v>12</v>
      </c>
      <c r="I5" s="8">
        <f>H5/33</f>
        <v>0.36363636363636365</v>
      </c>
      <c r="J5" s="36">
        <v>4</v>
      </c>
      <c r="K5" s="8">
        <f>J5/21</f>
        <v>0.19047619047619047</v>
      </c>
      <c r="L5" s="8">
        <f>(J5-B5)/J5</f>
        <v>-3.5</v>
      </c>
    </row>
    <row r="6" spans="1:12" x14ac:dyDescent="0.25">
      <c r="A6" s="20" t="s">
        <v>4</v>
      </c>
      <c r="B6" s="35">
        <v>2</v>
      </c>
      <c r="C6" s="8">
        <f t="shared" si="0"/>
        <v>3.8461538461538464E-2</v>
      </c>
      <c r="D6" s="35" t="s">
        <v>9</v>
      </c>
      <c r="E6" s="35" t="s">
        <v>9</v>
      </c>
      <c r="F6" s="35">
        <v>1</v>
      </c>
      <c r="G6" s="8">
        <f t="shared" si="1"/>
        <v>1.7241379310344827E-2</v>
      </c>
      <c r="H6" s="35" t="s">
        <v>9</v>
      </c>
      <c r="I6" s="35" t="s">
        <v>9</v>
      </c>
      <c r="J6" s="35" t="s">
        <v>9</v>
      </c>
      <c r="K6" s="35" t="s">
        <v>9</v>
      </c>
      <c r="L6" s="8">
        <v>-1</v>
      </c>
    </row>
    <row r="7" spans="1:12" x14ac:dyDescent="0.25">
      <c r="A7" s="26" t="s">
        <v>5</v>
      </c>
      <c r="B7" s="36">
        <f>SUM(B4:B6)</f>
        <v>52</v>
      </c>
      <c r="C7" s="8">
        <f>B7/52</f>
        <v>1</v>
      </c>
      <c r="D7" s="36">
        <f t="shared" ref="D7:H7" si="2">SUM(D4:D6)</f>
        <v>32</v>
      </c>
      <c r="E7" s="8">
        <f>D7/32</f>
        <v>1</v>
      </c>
      <c r="F7" s="36">
        <f t="shared" si="2"/>
        <v>58</v>
      </c>
      <c r="G7" s="8">
        <f>F7/58</f>
        <v>1</v>
      </c>
      <c r="H7" s="36">
        <f t="shared" si="2"/>
        <v>33</v>
      </c>
      <c r="I7" s="8">
        <f>H7/33</f>
        <v>1</v>
      </c>
      <c r="J7" s="36">
        <f>SUM(J4:J6)</f>
        <v>21</v>
      </c>
      <c r="K7" s="8">
        <f>J7/21</f>
        <v>1</v>
      </c>
      <c r="L7" s="8">
        <f>(J7-B7)/J7</f>
        <v>-1.4761904761904763</v>
      </c>
    </row>
    <row r="8" spans="1:12" ht="30" x14ac:dyDescent="0.25">
      <c r="A8" s="22" t="s">
        <v>6</v>
      </c>
      <c r="B8" s="39" t="s">
        <v>59</v>
      </c>
      <c r="C8" s="39"/>
      <c r="D8" s="39" t="s">
        <v>60</v>
      </c>
      <c r="E8" s="39"/>
      <c r="F8" s="39" t="s">
        <v>61</v>
      </c>
      <c r="G8" s="39"/>
      <c r="H8" s="39" t="s">
        <v>62</v>
      </c>
      <c r="I8" s="39"/>
      <c r="J8" s="39" t="s">
        <v>63</v>
      </c>
      <c r="K8" s="39"/>
      <c r="L8" s="4" t="s">
        <v>1</v>
      </c>
    </row>
    <row r="9" spans="1:12" x14ac:dyDescent="0.25">
      <c r="A9" s="20" t="s">
        <v>7</v>
      </c>
      <c r="B9" s="35">
        <v>2</v>
      </c>
      <c r="C9" s="8">
        <f>B9/52</f>
        <v>3.8461538461538464E-2</v>
      </c>
      <c r="D9" s="35">
        <v>2</v>
      </c>
      <c r="E9" s="8">
        <f>D9/32</f>
        <v>6.25E-2</v>
      </c>
      <c r="F9" s="35">
        <v>6</v>
      </c>
      <c r="G9" s="8">
        <f>F9/58</f>
        <v>0.10344827586206896</v>
      </c>
      <c r="H9" s="35">
        <v>3</v>
      </c>
      <c r="I9" s="8">
        <f>H9/33</f>
        <v>9.0909090909090912E-2</v>
      </c>
      <c r="J9" s="35">
        <v>3</v>
      </c>
      <c r="K9" s="8">
        <f>J9/21</f>
        <v>0.14285714285714285</v>
      </c>
      <c r="L9" s="8">
        <f>(J9-B9)/J9</f>
        <v>0.33333333333333331</v>
      </c>
    </row>
    <row r="10" spans="1:12" x14ac:dyDescent="0.25">
      <c r="A10" s="20" t="s">
        <v>8</v>
      </c>
      <c r="B10" s="35">
        <v>1</v>
      </c>
      <c r="C10" s="8">
        <f t="shared" ref="C10:C35" si="3">B10/52</f>
        <v>1.9230769230769232E-2</v>
      </c>
      <c r="D10" s="6" t="s">
        <v>9</v>
      </c>
      <c r="E10" s="6" t="s">
        <v>9</v>
      </c>
      <c r="F10" s="6" t="s">
        <v>9</v>
      </c>
      <c r="G10" s="6" t="s">
        <v>9</v>
      </c>
      <c r="H10" s="6" t="s">
        <v>9</v>
      </c>
      <c r="I10" s="6" t="s">
        <v>9</v>
      </c>
      <c r="J10" s="6" t="s">
        <v>9</v>
      </c>
      <c r="K10" s="6" t="s">
        <v>9</v>
      </c>
      <c r="L10" s="6">
        <v>-1</v>
      </c>
    </row>
    <row r="11" spans="1:12" x14ac:dyDescent="0.25">
      <c r="A11" s="20" t="s">
        <v>10</v>
      </c>
      <c r="B11" s="35">
        <v>2</v>
      </c>
      <c r="C11" s="8">
        <f t="shared" si="3"/>
        <v>3.8461538461538464E-2</v>
      </c>
      <c r="D11" s="35">
        <v>1</v>
      </c>
      <c r="E11" s="8">
        <f t="shared" ref="E10:E35" si="4">D11/32</f>
        <v>3.125E-2</v>
      </c>
      <c r="F11" s="35">
        <v>1</v>
      </c>
      <c r="G11" s="8">
        <f t="shared" ref="G10:G35" si="5">F11/58</f>
        <v>1.7241379310344827E-2</v>
      </c>
      <c r="H11" s="35">
        <v>1</v>
      </c>
      <c r="I11" s="8">
        <f t="shared" ref="I10:I35" si="6">H11/33</f>
        <v>3.0303030303030304E-2</v>
      </c>
      <c r="J11" s="6" t="s">
        <v>9</v>
      </c>
      <c r="K11" s="6" t="s">
        <v>9</v>
      </c>
      <c r="L11" s="8">
        <v>-1</v>
      </c>
    </row>
    <row r="12" spans="1:12" x14ac:dyDescent="0.25">
      <c r="A12" s="20" t="s">
        <v>11</v>
      </c>
      <c r="B12" s="35" t="s">
        <v>9</v>
      </c>
      <c r="C12" s="6" t="s">
        <v>9</v>
      </c>
      <c r="D12" s="35" t="s">
        <v>9</v>
      </c>
      <c r="E12" s="6" t="s">
        <v>9</v>
      </c>
      <c r="F12" s="35" t="s">
        <v>9</v>
      </c>
      <c r="G12" s="6" t="s">
        <v>9</v>
      </c>
      <c r="H12" s="35" t="s">
        <v>9</v>
      </c>
      <c r="I12" s="6" t="s">
        <v>9</v>
      </c>
      <c r="J12" s="35" t="s">
        <v>9</v>
      </c>
      <c r="K12" s="6" t="s">
        <v>9</v>
      </c>
      <c r="L12" s="6" t="s">
        <v>9</v>
      </c>
    </row>
    <row r="13" spans="1:12" x14ac:dyDescent="0.25">
      <c r="A13" s="20" t="s">
        <v>12</v>
      </c>
      <c r="B13" s="35">
        <v>23</v>
      </c>
      <c r="C13" s="8">
        <f t="shared" si="3"/>
        <v>0.44230769230769229</v>
      </c>
      <c r="D13" s="35">
        <v>13</v>
      </c>
      <c r="E13" s="8">
        <f t="shared" si="4"/>
        <v>0.40625</v>
      </c>
      <c r="F13" s="35">
        <v>31</v>
      </c>
      <c r="G13" s="8">
        <f t="shared" si="5"/>
        <v>0.53448275862068961</v>
      </c>
      <c r="H13" s="35">
        <v>19</v>
      </c>
      <c r="I13" s="8">
        <f t="shared" si="6"/>
        <v>0.5757575757575758</v>
      </c>
      <c r="J13" s="36">
        <v>6</v>
      </c>
      <c r="K13" s="8">
        <f t="shared" ref="K10:K35" si="7">J13/21</f>
        <v>0.2857142857142857</v>
      </c>
      <c r="L13" s="8">
        <f t="shared" ref="L10:L18" si="8">(J13-B13)/J13</f>
        <v>-2.8333333333333335</v>
      </c>
    </row>
    <row r="14" spans="1:12" x14ac:dyDescent="0.25">
      <c r="A14" s="20" t="s">
        <v>13</v>
      </c>
      <c r="B14" s="35" t="s">
        <v>9</v>
      </c>
      <c r="C14" s="6" t="s">
        <v>9</v>
      </c>
      <c r="D14" s="35" t="s">
        <v>9</v>
      </c>
      <c r="E14" s="6" t="s">
        <v>9</v>
      </c>
      <c r="F14" s="35" t="s">
        <v>9</v>
      </c>
      <c r="G14" s="6" t="s">
        <v>9</v>
      </c>
      <c r="H14" s="35" t="s">
        <v>9</v>
      </c>
      <c r="I14" s="6" t="s">
        <v>9</v>
      </c>
      <c r="J14" s="35" t="s">
        <v>9</v>
      </c>
      <c r="K14" s="6" t="s">
        <v>9</v>
      </c>
      <c r="L14" s="6" t="s">
        <v>9</v>
      </c>
    </row>
    <row r="15" spans="1:12" x14ac:dyDescent="0.25">
      <c r="A15" s="20" t="s">
        <v>14</v>
      </c>
      <c r="B15" s="35">
        <v>16</v>
      </c>
      <c r="C15" s="8">
        <f t="shared" si="3"/>
        <v>0.30769230769230771</v>
      </c>
      <c r="D15" s="35">
        <v>15</v>
      </c>
      <c r="E15" s="8">
        <f t="shared" si="4"/>
        <v>0.46875</v>
      </c>
      <c r="F15" s="35">
        <v>15</v>
      </c>
      <c r="G15" s="8">
        <f t="shared" si="5"/>
        <v>0.25862068965517243</v>
      </c>
      <c r="H15" s="35">
        <v>7</v>
      </c>
      <c r="I15" s="8">
        <f t="shared" si="6"/>
        <v>0.21212121212121213</v>
      </c>
      <c r="J15" s="36">
        <v>7</v>
      </c>
      <c r="K15" s="8">
        <f t="shared" si="7"/>
        <v>0.33333333333333331</v>
      </c>
      <c r="L15" s="8">
        <f t="shared" si="8"/>
        <v>-1.2857142857142858</v>
      </c>
    </row>
    <row r="16" spans="1:12" x14ac:dyDescent="0.25">
      <c r="A16" s="20" t="s">
        <v>15</v>
      </c>
      <c r="B16" s="35">
        <v>8</v>
      </c>
      <c r="C16" s="8">
        <f t="shared" si="3"/>
        <v>0.15384615384615385</v>
      </c>
      <c r="D16" s="35">
        <v>1</v>
      </c>
      <c r="E16" s="8">
        <f t="shared" si="4"/>
        <v>3.125E-2</v>
      </c>
      <c r="F16" s="35">
        <v>3</v>
      </c>
      <c r="G16" s="8">
        <f t="shared" si="5"/>
        <v>5.1724137931034482E-2</v>
      </c>
      <c r="H16" s="35">
        <v>3</v>
      </c>
      <c r="I16" s="8">
        <f t="shared" si="6"/>
        <v>9.0909090909090912E-2</v>
      </c>
      <c r="J16" s="35">
        <v>5</v>
      </c>
      <c r="K16" s="8">
        <f t="shared" si="7"/>
        <v>0.23809523809523808</v>
      </c>
      <c r="L16" s="8">
        <f t="shared" si="8"/>
        <v>-0.6</v>
      </c>
    </row>
    <row r="17" spans="1:12" x14ac:dyDescent="0.25">
      <c r="A17" s="20" t="s">
        <v>16</v>
      </c>
      <c r="B17" s="35" t="s">
        <v>9</v>
      </c>
      <c r="C17" s="6" t="s">
        <v>9</v>
      </c>
      <c r="D17" s="35" t="s">
        <v>9</v>
      </c>
      <c r="E17" s="6" t="s">
        <v>9</v>
      </c>
      <c r="F17" s="35">
        <v>2</v>
      </c>
      <c r="G17" s="8">
        <f t="shared" si="5"/>
        <v>3.4482758620689655E-2</v>
      </c>
      <c r="H17" s="35" t="s">
        <v>9</v>
      </c>
      <c r="I17" s="6" t="s">
        <v>9</v>
      </c>
      <c r="J17" s="35" t="s">
        <v>9</v>
      </c>
      <c r="K17" s="6" t="s">
        <v>9</v>
      </c>
      <c r="L17" s="8">
        <v>0</v>
      </c>
    </row>
    <row r="18" spans="1:12" x14ac:dyDescent="0.25">
      <c r="A18" s="27" t="s">
        <v>5</v>
      </c>
      <c r="B18" s="37">
        <f>SUM(B9:B17)</f>
        <v>52</v>
      </c>
      <c r="C18" s="8">
        <f t="shared" si="3"/>
        <v>1</v>
      </c>
      <c r="D18" s="37">
        <f t="shared" ref="D18:J18" si="9">SUM(D9:D17)</f>
        <v>32</v>
      </c>
      <c r="E18" s="8">
        <f t="shared" si="4"/>
        <v>1</v>
      </c>
      <c r="F18" s="37">
        <f t="shared" si="9"/>
        <v>58</v>
      </c>
      <c r="G18" s="8">
        <f t="shared" si="5"/>
        <v>1</v>
      </c>
      <c r="H18" s="37">
        <f t="shared" si="9"/>
        <v>33</v>
      </c>
      <c r="I18" s="8">
        <f t="shared" si="6"/>
        <v>1</v>
      </c>
      <c r="J18" s="37">
        <f t="shared" si="9"/>
        <v>21</v>
      </c>
      <c r="K18" s="8">
        <f t="shared" si="7"/>
        <v>1</v>
      </c>
      <c r="L18" s="8">
        <f t="shared" si="8"/>
        <v>-1.4761904761904763</v>
      </c>
    </row>
    <row r="19" spans="1:12" ht="30" x14ac:dyDescent="0.25">
      <c r="A19" s="22" t="s">
        <v>17</v>
      </c>
      <c r="B19" s="39" t="s">
        <v>59</v>
      </c>
      <c r="C19" s="39"/>
      <c r="D19" s="39" t="s">
        <v>60</v>
      </c>
      <c r="E19" s="39"/>
      <c r="F19" s="39" t="s">
        <v>61</v>
      </c>
      <c r="G19" s="39"/>
      <c r="H19" s="39" t="s">
        <v>62</v>
      </c>
      <c r="I19" s="39"/>
      <c r="J19" s="39" t="s">
        <v>63</v>
      </c>
      <c r="K19" s="39"/>
      <c r="L19" s="4" t="s">
        <v>1</v>
      </c>
    </row>
    <row r="20" spans="1:12" x14ac:dyDescent="0.25">
      <c r="A20" s="20" t="s">
        <v>18</v>
      </c>
      <c r="B20" s="35">
        <v>13</v>
      </c>
      <c r="C20" s="8">
        <f t="shared" si="3"/>
        <v>0.25</v>
      </c>
      <c r="D20" s="35">
        <v>11</v>
      </c>
      <c r="E20" s="8">
        <f t="shared" si="4"/>
        <v>0.34375</v>
      </c>
      <c r="F20" s="35">
        <v>20</v>
      </c>
      <c r="G20" s="8">
        <f t="shared" si="5"/>
        <v>0.34482758620689657</v>
      </c>
      <c r="H20" s="35">
        <v>9</v>
      </c>
      <c r="I20" s="8">
        <f t="shared" si="6"/>
        <v>0.27272727272727271</v>
      </c>
      <c r="J20" s="35">
        <v>5</v>
      </c>
      <c r="K20" s="8">
        <f t="shared" si="7"/>
        <v>0.23809523809523808</v>
      </c>
      <c r="L20" s="8">
        <f t="shared" ref="L13:L35" si="10">(J20-B20)/J20</f>
        <v>-1.6</v>
      </c>
    </row>
    <row r="21" spans="1:12" x14ac:dyDescent="0.25">
      <c r="A21" s="20" t="s">
        <v>19</v>
      </c>
      <c r="B21" s="35">
        <v>22</v>
      </c>
      <c r="C21" s="8">
        <f t="shared" si="3"/>
        <v>0.42307692307692307</v>
      </c>
      <c r="D21" s="35">
        <v>17</v>
      </c>
      <c r="E21" s="8">
        <f t="shared" si="4"/>
        <v>0.53125</v>
      </c>
      <c r="F21" s="35">
        <v>29</v>
      </c>
      <c r="G21" s="8">
        <f t="shared" si="5"/>
        <v>0.5</v>
      </c>
      <c r="H21" s="35">
        <v>16</v>
      </c>
      <c r="I21" s="8">
        <f t="shared" si="6"/>
        <v>0.48484848484848486</v>
      </c>
      <c r="J21" s="36">
        <v>10</v>
      </c>
      <c r="K21" s="8">
        <f t="shared" si="7"/>
        <v>0.47619047619047616</v>
      </c>
      <c r="L21" s="8">
        <f t="shared" si="10"/>
        <v>-1.2</v>
      </c>
    </row>
    <row r="22" spans="1:12" x14ac:dyDescent="0.25">
      <c r="A22" s="20" t="s">
        <v>20</v>
      </c>
      <c r="B22" s="35">
        <v>6</v>
      </c>
      <c r="C22" s="8">
        <f t="shared" si="3"/>
        <v>0.11538461538461539</v>
      </c>
      <c r="D22" s="35">
        <v>2</v>
      </c>
      <c r="E22" s="8">
        <f t="shared" si="4"/>
        <v>6.25E-2</v>
      </c>
      <c r="F22" s="35">
        <v>2</v>
      </c>
      <c r="G22" s="8">
        <f t="shared" si="5"/>
        <v>3.4482758620689655E-2</v>
      </c>
      <c r="H22" s="35">
        <v>4</v>
      </c>
      <c r="I22" s="8">
        <f t="shared" si="6"/>
        <v>0.12121212121212122</v>
      </c>
      <c r="J22" s="36">
        <v>3</v>
      </c>
      <c r="K22" s="8">
        <f t="shared" si="7"/>
        <v>0.14285714285714285</v>
      </c>
      <c r="L22" s="8">
        <f t="shared" si="10"/>
        <v>-1</v>
      </c>
    </row>
    <row r="23" spans="1:12" x14ac:dyDescent="0.25">
      <c r="A23" s="20" t="s">
        <v>21</v>
      </c>
      <c r="B23" s="35">
        <v>11</v>
      </c>
      <c r="C23" s="8">
        <f t="shared" si="3"/>
        <v>0.21153846153846154</v>
      </c>
      <c r="D23" s="35">
        <v>2</v>
      </c>
      <c r="E23" s="8">
        <f t="shared" si="4"/>
        <v>6.25E-2</v>
      </c>
      <c r="F23" s="35">
        <v>7</v>
      </c>
      <c r="G23" s="8">
        <f t="shared" si="5"/>
        <v>0.1206896551724138</v>
      </c>
      <c r="H23" s="35">
        <v>4</v>
      </c>
      <c r="I23" s="8">
        <f t="shared" si="6"/>
        <v>0.12121212121212122</v>
      </c>
      <c r="J23" s="36">
        <v>3</v>
      </c>
      <c r="K23" s="8">
        <f t="shared" si="7"/>
        <v>0.14285714285714285</v>
      </c>
      <c r="L23" s="8">
        <f t="shared" si="10"/>
        <v>-2.6666666666666665</v>
      </c>
    </row>
    <row r="24" spans="1:12" x14ac:dyDescent="0.25">
      <c r="A24" s="27" t="s">
        <v>5</v>
      </c>
      <c r="B24" s="37">
        <f>SUM(B20:B23)</f>
        <v>52</v>
      </c>
      <c r="C24" s="8">
        <f t="shared" si="3"/>
        <v>1</v>
      </c>
      <c r="D24" s="37">
        <f t="shared" ref="D24:J24" si="11">SUM(D20:D23)</f>
        <v>32</v>
      </c>
      <c r="E24" s="8">
        <f t="shared" si="4"/>
        <v>1</v>
      </c>
      <c r="F24" s="37">
        <f t="shared" si="11"/>
        <v>58</v>
      </c>
      <c r="G24" s="8">
        <f t="shared" si="5"/>
        <v>1</v>
      </c>
      <c r="H24" s="37">
        <f t="shared" si="11"/>
        <v>33</v>
      </c>
      <c r="I24" s="8">
        <f t="shared" si="6"/>
        <v>1</v>
      </c>
      <c r="J24" s="37">
        <f t="shared" si="11"/>
        <v>21</v>
      </c>
      <c r="K24" s="8">
        <f t="shared" si="7"/>
        <v>1</v>
      </c>
      <c r="L24" s="8">
        <f t="shared" si="10"/>
        <v>-1.4761904761904763</v>
      </c>
    </row>
    <row r="25" spans="1:12" ht="30" x14ac:dyDescent="0.25">
      <c r="A25" s="28" t="s">
        <v>22</v>
      </c>
      <c r="B25" s="39" t="s">
        <v>59</v>
      </c>
      <c r="C25" s="39"/>
      <c r="D25" s="39" t="s">
        <v>60</v>
      </c>
      <c r="E25" s="39"/>
      <c r="F25" s="39" t="s">
        <v>61</v>
      </c>
      <c r="G25" s="39"/>
      <c r="H25" s="39" t="s">
        <v>62</v>
      </c>
      <c r="I25" s="39"/>
      <c r="J25" s="39" t="s">
        <v>63</v>
      </c>
      <c r="K25" s="39"/>
      <c r="L25" s="4" t="s">
        <v>1</v>
      </c>
    </row>
    <row r="26" spans="1:12" x14ac:dyDescent="0.25">
      <c r="A26" s="20" t="s">
        <v>23</v>
      </c>
      <c r="B26" s="35">
        <v>27</v>
      </c>
      <c r="C26" s="8">
        <f t="shared" si="3"/>
        <v>0.51923076923076927</v>
      </c>
      <c r="D26" s="35">
        <v>19</v>
      </c>
      <c r="E26" s="8">
        <f t="shared" si="4"/>
        <v>0.59375</v>
      </c>
      <c r="F26" s="35">
        <v>28</v>
      </c>
      <c r="G26" s="8">
        <f t="shared" si="5"/>
        <v>0.48275862068965519</v>
      </c>
      <c r="H26" s="35">
        <v>22</v>
      </c>
      <c r="I26" s="8">
        <f t="shared" si="6"/>
        <v>0.66666666666666663</v>
      </c>
      <c r="J26" s="36">
        <v>13</v>
      </c>
      <c r="K26" s="8">
        <f t="shared" si="7"/>
        <v>0.61904761904761907</v>
      </c>
      <c r="L26" s="8">
        <f t="shared" si="10"/>
        <v>-1.0769230769230769</v>
      </c>
    </row>
    <row r="27" spans="1:12" x14ac:dyDescent="0.25">
      <c r="A27" s="20" t="s">
        <v>24</v>
      </c>
      <c r="B27" s="35">
        <v>10</v>
      </c>
      <c r="C27" s="8">
        <f t="shared" si="3"/>
        <v>0.19230769230769232</v>
      </c>
      <c r="D27" s="35">
        <v>4</v>
      </c>
      <c r="E27" s="8">
        <f t="shared" si="4"/>
        <v>0.125</v>
      </c>
      <c r="F27" s="35">
        <v>9</v>
      </c>
      <c r="G27" s="8">
        <f t="shared" si="5"/>
        <v>0.15517241379310345</v>
      </c>
      <c r="H27" s="35">
        <v>3</v>
      </c>
      <c r="I27" s="8">
        <f t="shared" si="6"/>
        <v>9.0909090909090912E-2</v>
      </c>
      <c r="J27" s="36">
        <v>3</v>
      </c>
      <c r="K27" s="8">
        <f t="shared" si="7"/>
        <v>0.14285714285714285</v>
      </c>
      <c r="L27" s="8">
        <f t="shared" si="10"/>
        <v>-2.3333333333333335</v>
      </c>
    </row>
    <row r="28" spans="1:12" x14ac:dyDescent="0.25">
      <c r="A28" s="20" t="s">
        <v>25</v>
      </c>
      <c r="B28" s="35">
        <v>5</v>
      </c>
      <c r="C28" s="8">
        <f t="shared" si="3"/>
        <v>9.6153846153846159E-2</v>
      </c>
      <c r="D28" s="35">
        <v>3</v>
      </c>
      <c r="E28" s="8">
        <f t="shared" si="4"/>
        <v>9.375E-2</v>
      </c>
      <c r="F28" s="35">
        <v>5</v>
      </c>
      <c r="G28" s="8">
        <f t="shared" si="5"/>
        <v>8.6206896551724144E-2</v>
      </c>
      <c r="H28" s="35">
        <v>3</v>
      </c>
      <c r="I28" s="8">
        <f t="shared" si="6"/>
        <v>9.0909090909090912E-2</v>
      </c>
      <c r="J28" s="35" t="s">
        <v>9</v>
      </c>
      <c r="K28" s="6" t="s">
        <v>9</v>
      </c>
      <c r="L28" s="8">
        <v>-1</v>
      </c>
    </row>
    <row r="29" spans="1:12" x14ac:dyDescent="0.25">
      <c r="A29" s="20" t="s">
        <v>26</v>
      </c>
      <c r="B29" s="35">
        <v>2</v>
      </c>
      <c r="C29" s="8">
        <f t="shared" si="3"/>
        <v>3.8461538461538464E-2</v>
      </c>
      <c r="D29" s="35" t="s">
        <v>9</v>
      </c>
      <c r="E29" s="6" t="s">
        <v>9</v>
      </c>
      <c r="F29" s="35">
        <v>1</v>
      </c>
      <c r="G29" s="8">
        <f t="shared" si="5"/>
        <v>1.7241379310344827E-2</v>
      </c>
      <c r="H29" s="35" t="s">
        <v>9</v>
      </c>
      <c r="I29" s="6" t="s">
        <v>9</v>
      </c>
      <c r="J29" s="35" t="s">
        <v>9</v>
      </c>
      <c r="K29" s="6" t="s">
        <v>9</v>
      </c>
      <c r="L29" s="8">
        <v>-1</v>
      </c>
    </row>
    <row r="30" spans="1:12" x14ac:dyDescent="0.25">
      <c r="A30" s="20" t="s">
        <v>27</v>
      </c>
      <c r="B30" s="35">
        <v>8</v>
      </c>
      <c r="C30" s="8">
        <f t="shared" si="3"/>
        <v>0.15384615384615385</v>
      </c>
      <c r="D30" s="35">
        <v>6</v>
      </c>
      <c r="E30" s="8">
        <f t="shared" si="4"/>
        <v>0.1875</v>
      </c>
      <c r="F30" s="35">
        <v>15</v>
      </c>
      <c r="G30" s="8">
        <f t="shared" si="5"/>
        <v>0.25862068965517243</v>
      </c>
      <c r="H30" s="35">
        <v>5</v>
      </c>
      <c r="I30" s="8">
        <f t="shared" si="6"/>
        <v>0.15151515151515152</v>
      </c>
      <c r="J30" s="36">
        <v>5</v>
      </c>
      <c r="K30" s="8">
        <f t="shared" si="7"/>
        <v>0.23809523809523808</v>
      </c>
      <c r="L30" s="8">
        <f t="shared" si="10"/>
        <v>-0.6</v>
      </c>
    </row>
    <row r="31" spans="1:12" x14ac:dyDescent="0.25">
      <c r="A31" s="27" t="s">
        <v>5</v>
      </c>
      <c r="B31" s="37">
        <f>SUM(B26:B30)</f>
        <v>52</v>
      </c>
      <c r="C31" s="8">
        <f t="shared" si="3"/>
        <v>1</v>
      </c>
      <c r="D31" s="37">
        <f t="shared" ref="D31:J31" si="12">SUM(D26:D30)</f>
        <v>32</v>
      </c>
      <c r="E31" s="8">
        <f t="shared" si="4"/>
        <v>1</v>
      </c>
      <c r="F31" s="37">
        <f t="shared" si="12"/>
        <v>58</v>
      </c>
      <c r="G31" s="8">
        <f t="shared" si="5"/>
        <v>1</v>
      </c>
      <c r="H31" s="37">
        <f t="shared" si="12"/>
        <v>33</v>
      </c>
      <c r="I31" s="8">
        <f t="shared" si="6"/>
        <v>1</v>
      </c>
      <c r="J31" s="37">
        <f t="shared" si="12"/>
        <v>21</v>
      </c>
      <c r="K31" s="8">
        <f t="shared" si="7"/>
        <v>1</v>
      </c>
      <c r="L31" s="8">
        <f t="shared" si="10"/>
        <v>-1.4761904761904763</v>
      </c>
    </row>
    <row r="32" spans="1:12" ht="30" x14ac:dyDescent="0.25">
      <c r="A32" s="22" t="s">
        <v>28</v>
      </c>
      <c r="B32" s="39" t="s">
        <v>59</v>
      </c>
      <c r="C32" s="39"/>
      <c r="D32" s="39" t="s">
        <v>60</v>
      </c>
      <c r="E32" s="39"/>
      <c r="F32" s="39" t="s">
        <v>61</v>
      </c>
      <c r="G32" s="39"/>
      <c r="H32" s="39" t="s">
        <v>62</v>
      </c>
      <c r="I32" s="39"/>
      <c r="J32" s="39" t="s">
        <v>63</v>
      </c>
      <c r="K32" s="39"/>
      <c r="L32" s="4" t="s">
        <v>1</v>
      </c>
    </row>
    <row r="33" spans="1:12" ht="30" x14ac:dyDescent="0.25">
      <c r="A33" s="29" t="s">
        <v>58</v>
      </c>
      <c r="B33" s="35">
        <v>28</v>
      </c>
      <c r="C33" s="8">
        <f t="shared" si="3"/>
        <v>0.53846153846153844</v>
      </c>
      <c r="D33" s="35">
        <v>19</v>
      </c>
      <c r="E33" s="8">
        <f t="shared" si="4"/>
        <v>0.59375</v>
      </c>
      <c r="F33" s="35">
        <v>31</v>
      </c>
      <c r="G33" s="8">
        <f t="shared" si="5"/>
        <v>0.53448275862068961</v>
      </c>
      <c r="H33" s="35">
        <v>22</v>
      </c>
      <c r="I33" s="8">
        <f t="shared" si="6"/>
        <v>0.66666666666666663</v>
      </c>
      <c r="J33" s="36">
        <v>11</v>
      </c>
      <c r="K33" s="8">
        <f t="shared" si="7"/>
        <v>0.52380952380952384</v>
      </c>
      <c r="L33" s="8">
        <f t="shared" si="10"/>
        <v>-1.5454545454545454</v>
      </c>
    </row>
    <row r="34" spans="1:12" x14ac:dyDescent="0.25">
      <c r="A34" s="20" t="s">
        <v>29</v>
      </c>
      <c r="B34" s="35">
        <v>24</v>
      </c>
      <c r="C34" s="8">
        <f t="shared" si="3"/>
        <v>0.46153846153846156</v>
      </c>
      <c r="D34" s="35">
        <v>13</v>
      </c>
      <c r="E34" s="8">
        <f t="shared" si="4"/>
        <v>0.40625</v>
      </c>
      <c r="F34" s="35">
        <v>27</v>
      </c>
      <c r="G34" s="8">
        <f t="shared" si="5"/>
        <v>0.46551724137931033</v>
      </c>
      <c r="H34" s="35">
        <v>11</v>
      </c>
      <c r="I34" s="8">
        <f t="shared" si="6"/>
        <v>0.33333333333333331</v>
      </c>
      <c r="J34" s="36">
        <v>10</v>
      </c>
      <c r="K34" s="8">
        <f t="shared" si="7"/>
        <v>0.47619047619047616</v>
      </c>
      <c r="L34" s="8">
        <f t="shared" si="10"/>
        <v>-1.4</v>
      </c>
    </row>
    <row r="35" spans="1:12" x14ac:dyDescent="0.25">
      <c r="A35" s="27" t="s">
        <v>5</v>
      </c>
      <c r="B35" s="37">
        <f>SUM(B33:B34)</f>
        <v>52</v>
      </c>
      <c r="C35" s="8">
        <f t="shared" si="3"/>
        <v>1</v>
      </c>
      <c r="D35" s="37">
        <f t="shared" ref="D35:J35" si="13">SUM(D33:D34)</f>
        <v>32</v>
      </c>
      <c r="E35" s="8">
        <f t="shared" si="4"/>
        <v>1</v>
      </c>
      <c r="F35" s="37">
        <f t="shared" si="13"/>
        <v>58</v>
      </c>
      <c r="G35" s="8">
        <f t="shared" si="5"/>
        <v>1</v>
      </c>
      <c r="H35" s="37">
        <f t="shared" si="13"/>
        <v>33</v>
      </c>
      <c r="I35" s="8">
        <f t="shared" si="6"/>
        <v>1</v>
      </c>
      <c r="J35" s="37">
        <f t="shared" si="13"/>
        <v>21</v>
      </c>
      <c r="K35" s="8">
        <f t="shared" si="7"/>
        <v>1</v>
      </c>
      <c r="L35" s="8">
        <f t="shared" si="10"/>
        <v>-1.4761904761904763</v>
      </c>
    </row>
    <row r="36" spans="1:12" x14ac:dyDescent="0.25">
      <c r="L36"/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zoomScale="90" zoomScaleNormal="90" workbookViewId="0">
      <selection activeCell="C8" sqref="C8:G8"/>
    </sheetView>
  </sheetViews>
  <sheetFormatPr defaultRowHeight="15" x14ac:dyDescent="0.25"/>
  <cols>
    <col min="1" max="1" width="38.140625" style="21" customWidth="1"/>
    <col min="2" max="2" width="18.5703125" style="9" customWidth="1"/>
    <col min="3" max="8" width="13.140625" style="9" customWidth="1"/>
  </cols>
  <sheetData>
    <row r="1" spans="1:8" x14ac:dyDescent="0.25">
      <c r="A1" s="40" t="s">
        <v>65</v>
      </c>
      <c r="B1" s="40"/>
      <c r="C1" s="40"/>
      <c r="D1" s="40"/>
      <c r="E1" s="40"/>
      <c r="F1" s="40"/>
      <c r="G1" s="40"/>
      <c r="H1" s="40"/>
    </row>
    <row r="2" spans="1:8" x14ac:dyDescent="0.25">
      <c r="A2" s="44"/>
      <c r="B2" s="44"/>
      <c r="C2" s="44"/>
      <c r="D2" s="44"/>
      <c r="E2" s="44"/>
      <c r="F2" s="44"/>
      <c r="G2" s="44"/>
      <c r="H2" s="44"/>
    </row>
    <row r="3" spans="1:8" ht="30" x14ac:dyDescent="0.25">
      <c r="A3" s="24" t="s">
        <v>30</v>
      </c>
      <c r="B3" s="3" t="s">
        <v>31</v>
      </c>
      <c r="C3" s="10" t="s">
        <v>53</v>
      </c>
      <c r="D3" s="10" t="s">
        <v>54</v>
      </c>
      <c r="E3" s="10" t="s">
        <v>55</v>
      </c>
      <c r="F3" s="10" t="s">
        <v>56</v>
      </c>
      <c r="G3" s="10" t="s">
        <v>32</v>
      </c>
      <c r="H3" s="10" t="s">
        <v>57</v>
      </c>
    </row>
    <row r="4" spans="1:8" x14ac:dyDescent="0.25">
      <c r="A4" s="45" t="s">
        <v>66</v>
      </c>
      <c r="B4" s="2" t="s">
        <v>59</v>
      </c>
      <c r="C4" s="7">
        <v>52</v>
      </c>
      <c r="D4" s="7">
        <v>47</v>
      </c>
      <c r="E4" s="11">
        <v>0.90384615384615385</v>
      </c>
      <c r="F4" s="7">
        <v>31</v>
      </c>
      <c r="G4" s="11">
        <v>0.59615384615384615</v>
      </c>
      <c r="H4" s="12" t="s">
        <v>9</v>
      </c>
    </row>
    <row r="5" spans="1:8" x14ac:dyDescent="0.25">
      <c r="A5" s="46"/>
      <c r="B5" s="2" t="s">
        <v>60</v>
      </c>
      <c r="C5" s="7">
        <v>32</v>
      </c>
      <c r="D5" s="7">
        <v>29</v>
      </c>
      <c r="E5" s="11">
        <v>0.90625</v>
      </c>
      <c r="F5" s="7">
        <v>26</v>
      </c>
      <c r="G5" s="11">
        <v>0.8125</v>
      </c>
      <c r="H5" s="12" t="s">
        <v>9</v>
      </c>
    </row>
    <row r="6" spans="1:8" x14ac:dyDescent="0.25">
      <c r="A6" s="46"/>
      <c r="B6" s="2" t="s">
        <v>61</v>
      </c>
      <c r="C6" s="7">
        <v>58</v>
      </c>
      <c r="D6" s="7">
        <v>46</v>
      </c>
      <c r="E6" s="11">
        <v>0.7931034482758621</v>
      </c>
      <c r="F6" s="7">
        <v>38</v>
      </c>
      <c r="G6" s="11">
        <v>0.65517241379310343</v>
      </c>
      <c r="H6" s="12" t="s">
        <v>9</v>
      </c>
    </row>
    <row r="7" spans="1:8" x14ac:dyDescent="0.25">
      <c r="A7" s="46"/>
      <c r="B7" s="2" t="s">
        <v>62</v>
      </c>
      <c r="C7" s="7">
        <v>33</v>
      </c>
      <c r="D7" s="7">
        <v>24</v>
      </c>
      <c r="E7" s="11">
        <v>0.72727272727272729</v>
      </c>
      <c r="F7" s="7">
        <v>21</v>
      </c>
      <c r="G7" s="11">
        <v>0.63636363636363635</v>
      </c>
      <c r="H7" s="12" t="s">
        <v>9</v>
      </c>
    </row>
    <row r="8" spans="1:8" x14ac:dyDescent="0.25">
      <c r="A8" s="47"/>
      <c r="B8" s="2" t="s">
        <v>63</v>
      </c>
      <c r="C8" s="7">
        <v>21</v>
      </c>
      <c r="D8" s="7">
        <v>15</v>
      </c>
      <c r="E8" s="11">
        <v>0.7142857142857143</v>
      </c>
      <c r="F8" s="7">
        <v>12</v>
      </c>
      <c r="G8" s="11">
        <v>0.5714285714285714</v>
      </c>
      <c r="H8" s="12" t="s">
        <v>9</v>
      </c>
    </row>
    <row r="10" spans="1:8" ht="30" x14ac:dyDescent="0.25">
      <c r="A10" s="22" t="s">
        <v>33</v>
      </c>
      <c r="B10" s="3" t="s">
        <v>31</v>
      </c>
      <c r="C10" s="10" t="s">
        <v>53</v>
      </c>
      <c r="D10" s="10" t="s">
        <v>54</v>
      </c>
      <c r="E10" s="10" t="s">
        <v>55</v>
      </c>
      <c r="F10" s="10" t="s">
        <v>56</v>
      </c>
      <c r="G10" s="10" t="s">
        <v>32</v>
      </c>
      <c r="H10" s="10" t="s">
        <v>57</v>
      </c>
    </row>
    <row r="11" spans="1:8" x14ac:dyDescent="0.25">
      <c r="A11" s="43" t="s">
        <v>67</v>
      </c>
      <c r="B11" s="2" t="s">
        <v>59</v>
      </c>
      <c r="C11" s="7">
        <v>30</v>
      </c>
      <c r="D11" s="7">
        <v>27</v>
      </c>
      <c r="E11" s="11">
        <v>0.9</v>
      </c>
      <c r="F11" s="7">
        <v>20</v>
      </c>
      <c r="G11" s="11">
        <v>0.66666666666666663</v>
      </c>
      <c r="H11" s="12">
        <v>2.1851851851851851</v>
      </c>
    </row>
    <row r="12" spans="1:8" x14ac:dyDescent="0.25">
      <c r="A12" s="43"/>
      <c r="B12" s="2" t="s">
        <v>60</v>
      </c>
      <c r="C12" s="7">
        <v>24</v>
      </c>
      <c r="D12" s="7">
        <v>21</v>
      </c>
      <c r="E12" s="11">
        <v>0.875</v>
      </c>
      <c r="F12" s="7">
        <v>19</v>
      </c>
      <c r="G12" s="11">
        <v>0.79166666666666663</v>
      </c>
      <c r="H12" s="12">
        <v>2.8571428571428572</v>
      </c>
    </row>
    <row r="13" spans="1:8" x14ac:dyDescent="0.25">
      <c r="A13" s="43"/>
      <c r="B13" s="2" t="s">
        <v>61</v>
      </c>
      <c r="C13" s="7">
        <v>39</v>
      </c>
      <c r="D13" s="7">
        <v>29</v>
      </c>
      <c r="E13" s="11">
        <v>0.74358974358974361</v>
      </c>
      <c r="F13" s="7">
        <v>24</v>
      </c>
      <c r="G13" s="11">
        <v>0.61538461538461542</v>
      </c>
      <c r="H13" s="12">
        <v>2.4931034482758623</v>
      </c>
    </row>
    <row r="14" spans="1:8" x14ac:dyDescent="0.25">
      <c r="A14" s="43"/>
      <c r="B14" s="2" t="s">
        <v>62</v>
      </c>
      <c r="C14" s="7">
        <v>16</v>
      </c>
      <c r="D14" s="7">
        <v>11</v>
      </c>
      <c r="E14" s="11">
        <v>0.6875</v>
      </c>
      <c r="F14" s="7">
        <v>11</v>
      </c>
      <c r="G14" s="11">
        <v>0.6875</v>
      </c>
      <c r="H14" s="12">
        <v>3.2727272727272729</v>
      </c>
    </row>
    <row r="15" spans="1:8" x14ac:dyDescent="0.25">
      <c r="A15" s="43"/>
      <c r="B15" s="2" t="s">
        <v>63</v>
      </c>
      <c r="C15" s="7">
        <v>9</v>
      </c>
      <c r="D15" s="7">
        <v>5</v>
      </c>
      <c r="E15" s="11">
        <v>0.55555555555555558</v>
      </c>
      <c r="F15" s="7">
        <v>5</v>
      </c>
      <c r="G15" s="11">
        <v>0.55555555555555558</v>
      </c>
      <c r="H15" s="12">
        <v>3.4</v>
      </c>
    </row>
    <row r="16" spans="1:8" ht="30" x14ac:dyDescent="0.25">
      <c r="A16" s="25"/>
      <c r="B16" s="3" t="s">
        <v>31</v>
      </c>
      <c r="C16" s="10" t="s">
        <v>53</v>
      </c>
      <c r="D16" s="10" t="s">
        <v>54</v>
      </c>
      <c r="E16" s="10" t="s">
        <v>55</v>
      </c>
      <c r="F16" s="10" t="s">
        <v>56</v>
      </c>
      <c r="G16" s="10" t="s">
        <v>32</v>
      </c>
      <c r="H16" s="10" t="s">
        <v>57</v>
      </c>
    </row>
    <row r="17" spans="1:8" x14ac:dyDescent="0.25">
      <c r="A17" s="43" t="s">
        <v>68</v>
      </c>
      <c r="B17" s="2" t="s">
        <v>59</v>
      </c>
      <c r="C17" s="7">
        <v>22</v>
      </c>
      <c r="D17" s="7">
        <v>20</v>
      </c>
      <c r="E17" s="11">
        <v>0.90909090909090906</v>
      </c>
      <c r="F17" s="7">
        <v>11</v>
      </c>
      <c r="G17" s="11">
        <v>0.5</v>
      </c>
      <c r="H17" s="12">
        <v>1.95</v>
      </c>
    </row>
    <row r="18" spans="1:8" x14ac:dyDescent="0.25">
      <c r="A18" s="43"/>
      <c r="B18" s="2" t="s">
        <v>60</v>
      </c>
      <c r="C18" s="7">
        <v>8</v>
      </c>
      <c r="D18" s="7">
        <v>8</v>
      </c>
      <c r="E18" s="11">
        <v>1</v>
      </c>
      <c r="F18" s="7">
        <v>7</v>
      </c>
      <c r="G18" s="11">
        <v>0.875</v>
      </c>
      <c r="H18" s="12">
        <v>3.1428571428571428</v>
      </c>
    </row>
    <row r="19" spans="1:8" x14ac:dyDescent="0.25">
      <c r="A19" s="43"/>
      <c r="B19" s="2" t="s">
        <v>61</v>
      </c>
      <c r="C19" s="7">
        <v>19</v>
      </c>
      <c r="D19" s="7">
        <v>17</v>
      </c>
      <c r="E19" s="11">
        <v>0.89473684210526316</v>
      </c>
      <c r="F19" s="7">
        <v>14</v>
      </c>
      <c r="G19" s="11">
        <v>0.73684210526315785</v>
      </c>
      <c r="H19" s="12">
        <v>2.4375</v>
      </c>
    </row>
    <row r="20" spans="1:8" x14ac:dyDescent="0.25">
      <c r="A20" s="43"/>
      <c r="B20" s="2" t="s">
        <v>62</v>
      </c>
      <c r="C20" s="7">
        <v>17</v>
      </c>
      <c r="D20" s="7">
        <v>13</v>
      </c>
      <c r="E20" s="11">
        <v>0.76470588235294112</v>
      </c>
      <c r="F20" s="7">
        <v>10</v>
      </c>
      <c r="G20" s="11">
        <v>0.58823529411764708</v>
      </c>
      <c r="H20" s="12">
        <v>2.2538461538461538</v>
      </c>
    </row>
    <row r="21" spans="1:8" x14ac:dyDescent="0.25">
      <c r="A21" s="43"/>
      <c r="B21" s="2" t="s">
        <v>63</v>
      </c>
      <c r="C21" s="7">
        <v>12</v>
      </c>
      <c r="D21" s="7">
        <v>10</v>
      </c>
      <c r="E21" s="11">
        <v>0.83333333333333337</v>
      </c>
      <c r="F21" s="7">
        <v>7</v>
      </c>
      <c r="G21" s="11">
        <v>0.58333333333333337</v>
      </c>
      <c r="H21" s="12">
        <v>2.4444444444444446</v>
      </c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8" x14ac:dyDescent="0.25">
      <c r="A33"/>
      <c r="B33"/>
      <c r="C33"/>
      <c r="D33"/>
      <c r="E33"/>
      <c r="F33"/>
      <c r="G33"/>
      <c r="H33"/>
    </row>
    <row r="34" spans="1:8" x14ac:dyDescent="0.25">
      <c r="A34"/>
      <c r="B34"/>
      <c r="C34"/>
      <c r="D34"/>
      <c r="E34"/>
      <c r="F34"/>
      <c r="G34"/>
      <c r="H34"/>
    </row>
    <row r="35" spans="1:8" x14ac:dyDescent="0.25">
      <c r="A35"/>
      <c r="B35"/>
      <c r="C35"/>
      <c r="D35"/>
      <c r="E35"/>
      <c r="F35"/>
      <c r="G35"/>
      <c r="H35"/>
    </row>
    <row r="36" spans="1:8" x14ac:dyDescent="0.25">
      <c r="A36"/>
      <c r="B36"/>
      <c r="C36"/>
      <c r="D36"/>
      <c r="E36"/>
      <c r="F36"/>
      <c r="G36"/>
      <c r="H36"/>
    </row>
    <row r="37" spans="1:8" x14ac:dyDescent="0.25">
      <c r="A37"/>
      <c r="B37"/>
      <c r="C37"/>
      <c r="D37"/>
      <c r="E37"/>
      <c r="F37"/>
      <c r="G37"/>
      <c r="H37"/>
    </row>
    <row r="38" spans="1:8" x14ac:dyDescent="0.25">
      <c r="A38"/>
      <c r="B38"/>
      <c r="C38"/>
      <c r="D38"/>
      <c r="E38"/>
      <c r="F38"/>
      <c r="G38"/>
      <c r="H38"/>
    </row>
    <row r="39" spans="1:8" x14ac:dyDescent="0.25">
      <c r="A39"/>
      <c r="B39"/>
      <c r="C39"/>
      <c r="D39"/>
      <c r="E39"/>
      <c r="F39"/>
      <c r="G39"/>
      <c r="H39"/>
    </row>
    <row r="40" spans="1:8" x14ac:dyDescent="0.25">
      <c r="A40"/>
      <c r="B40"/>
      <c r="C40"/>
      <c r="D40"/>
      <c r="E40"/>
      <c r="F40"/>
      <c r="G40"/>
      <c r="H40"/>
    </row>
    <row r="41" spans="1:8" x14ac:dyDescent="0.25">
      <c r="A41"/>
      <c r="B41"/>
      <c r="C41"/>
      <c r="D41"/>
      <c r="E41"/>
      <c r="F41"/>
      <c r="G41"/>
      <c r="H41"/>
    </row>
    <row r="42" spans="1:8" x14ac:dyDescent="0.25">
      <c r="A42"/>
      <c r="B42"/>
      <c r="C42"/>
      <c r="D42"/>
      <c r="E42"/>
      <c r="F42"/>
      <c r="G42"/>
      <c r="H42"/>
    </row>
    <row r="43" spans="1:8" x14ac:dyDescent="0.25">
      <c r="A43"/>
      <c r="B43"/>
      <c r="C43"/>
      <c r="D43"/>
      <c r="E43"/>
      <c r="F43"/>
      <c r="G43"/>
      <c r="H43"/>
    </row>
    <row r="44" spans="1:8" x14ac:dyDescent="0.25">
      <c r="A44"/>
      <c r="B44"/>
      <c r="C44"/>
      <c r="D44"/>
      <c r="E44"/>
      <c r="F44"/>
      <c r="G44"/>
      <c r="H44"/>
    </row>
    <row r="45" spans="1:8" x14ac:dyDescent="0.25">
      <c r="A45"/>
      <c r="B45"/>
      <c r="C45"/>
      <c r="D45"/>
      <c r="E45"/>
      <c r="F45"/>
      <c r="G45"/>
      <c r="H45"/>
    </row>
    <row r="46" spans="1:8" x14ac:dyDescent="0.25">
      <c r="A46"/>
      <c r="B46"/>
      <c r="C46"/>
      <c r="D46"/>
      <c r="E46"/>
      <c r="F46"/>
      <c r="G46"/>
      <c r="H46"/>
    </row>
    <row r="47" spans="1:8" x14ac:dyDescent="0.25">
      <c r="A47"/>
      <c r="B47"/>
      <c r="C47"/>
      <c r="D47"/>
      <c r="E47"/>
      <c r="F47"/>
      <c r="G47"/>
      <c r="H47"/>
    </row>
    <row r="48" spans="1:8" x14ac:dyDescent="0.25">
      <c r="A48"/>
      <c r="B48"/>
      <c r="C48"/>
      <c r="D48"/>
      <c r="E48"/>
      <c r="F48"/>
      <c r="G48"/>
      <c r="H48"/>
    </row>
    <row r="49" spans="1:8" x14ac:dyDescent="0.25">
      <c r="A49"/>
      <c r="B49"/>
      <c r="C49"/>
      <c r="D49"/>
      <c r="E49"/>
      <c r="F49"/>
      <c r="G49"/>
      <c r="H49"/>
    </row>
    <row r="50" spans="1:8" x14ac:dyDescent="0.25">
      <c r="A50"/>
      <c r="B50"/>
      <c r="C50"/>
      <c r="D50"/>
      <c r="E50"/>
      <c r="F50"/>
      <c r="G50"/>
      <c r="H50"/>
    </row>
    <row r="51" spans="1:8" x14ac:dyDescent="0.25">
      <c r="A51"/>
      <c r="B51"/>
      <c r="C51"/>
      <c r="D51"/>
      <c r="E51"/>
      <c r="F51"/>
      <c r="G51"/>
      <c r="H51"/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C6" sqref="C6:H6"/>
    </sheetView>
  </sheetViews>
  <sheetFormatPr defaultRowHeight="15" x14ac:dyDescent="0.25"/>
  <cols>
    <col min="1" max="1" width="16.28515625" style="21" customWidth="1"/>
    <col min="2" max="2" width="13.7109375" style="23" customWidth="1"/>
    <col min="3" max="4" width="13.7109375" style="9" customWidth="1"/>
    <col min="5" max="5" width="13.7109375" style="33" customWidth="1"/>
    <col min="6" max="6" width="13.7109375" style="9" customWidth="1"/>
    <col min="7" max="7" width="13.7109375" style="33" customWidth="1"/>
    <col min="8" max="8" width="13.7109375" style="34" customWidth="1"/>
  </cols>
  <sheetData>
    <row r="1" spans="1:8" ht="30" x14ac:dyDescent="0.25">
      <c r="A1" s="22" t="s">
        <v>34</v>
      </c>
      <c r="B1" s="3" t="s">
        <v>31</v>
      </c>
      <c r="C1" s="10" t="s">
        <v>53</v>
      </c>
      <c r="D1" s="10" t="s">
        <v>54</v>
      </c>
      <c r="E1" s="10" t="s">
        <v>55</v>
      </c>
      <c r="F1" s="10" t="s">
        <v>56</v>
      </c>
      <c r="G1" s="10" t="s">
        <v>32</v>
      </c>
      <c r="H1" s="10" t="s">
        <v>57</v>
      </c>
    </row>
    <row r="2" spans="1:8" x14ac:dyDescent="0.25">
      <c r="A2" s="43" t="s">
        <v>35</v>
      </c>
      <c r="B2" s="2" t="s">
        <v>59</v>
      </c>
      <c r="C2" s="5">
        <v>52</v>
      </c>
      <c r="D2" s="5">
        <v>47</v>
      </c>
      <c r="E2" s="30">
        <v>0.90384615384615385</v>
      </c>
      <c r="F2" s="5">
        <v>31</v>
      </c>
      <c r="G2" s="31">
        <v>0.59615384615384615</v>
      </c>
      <c r="H2" s="32">
        <v>2.0851063829787235</v>
      </c>
    </row>
    <row r="3" spans="1:8" x14ac:dyDescent="0.25">
      <c r="A3" s="43"/>
      <c r="B3" s="2" t="s">
        <v>60</v>
      </c>
      <c r="C3" s="5">
        <v>32</v>
      </c>
      <c r="D3" s="5">
        <v>29</v>
      </c>
      <c r="E3" s="30">
        <v>0.90625</v>
      </c>
      <c r="F3" s="5">
        <v>26</v>
      </c>
      <c r="G3" s="31">
        <v>0.8125</v>
      </c>
      <c r="H3" s="32">
        <v>2.9285714285714284</v>
      </c>
    </row>
    <row r="4" spans="1:8" x14ac:dyDescent="0.25">
      <c r="A4" s="43"/>
      <c r="B4" s="2" t="s">
        <v>61</v>
      </c>
      <c r="C4" s="5">
        <v>58</v>
      </c>
      <c r="D4" s="5">
        <v>46</v>
      </c>
      <c r="E4" s="30">
        <v>0.7931034482758621</v>
      </c>
      <c r="F4" s="5">
        <v>38</v>
      </c>
      <c r="G4" s="31">
        <v>0.65517241379310343</v>
      </c>
      <c r="H4" s="32">
        <v>2.4733333333333332</v>
      </c>
    </row>
    <row r="5" spans="1:8" x14ac:dyDescent="0.25">
      <c r="A5" s="43"/>
      <c r="B5" s="2" t="s">
        <v>62</v>
      </c>
      <c r="C5" s="5">
        <v>33</v>
      </c>
      <c r="D5" s="5">
        <v>24</v>
      </c>
      <c r="E5" s="30">
        <v>0.72727272727272729</v>
      </c>
      <c r="F5" s="5">
        <v>21</v>
      </c>
      <c r="G5" s="31">
        <v>0.63636363636363635</v>
      </c>
      <c r="H5" s="32">
        <v>2.7208333333333332</v>
      </c>
    </row>
    <row r="6" spans="1:8" x14ac:dyDescent="0.25">
      <c r="A6" s="43"/>
      <c r="B6" s="2" t="s">
        <v>63</v>
      </c>
      <c r="C6" s="5">
        <v>21</v>
      </c>
      <c r="D6" s="5">
        <v>15</v>
      </c>
      <c r="E6" s="30">
        <v>0.7142857142857143</v>
      </c>
      <c r="F6" s="5">
        <v>12</v>
      </c>
      <c r="G6" s="31">
        <v>0.5714285714285714</v>
      </c>
      <c r="H6" s="32">
        <v>2.7857142857142856</v>
      </c>
    </row>
    <row r="7" spans="1:8" x14ac:dyDescent="0.25">
      <c r="A7" s="43" t="s">
        <v>36</v>
      </c>
      <c r="B7" s="2" t="s">
        <v>59</v>
      </c>
      <c r="C7" s="5" t="s">
        <v>9</v>
      </c>
      <c r="D7" s="5" t="s">
        <v>9</v>
      </c>
      <c r="E7" s="30" t="s">
        <v>9</v>
      </c>
      <c r="F7" s="5" t="s">
        <v>9</v>
      </c>
      <c r="G7" s="31" t="s">
        <v>9</v>
      </c>
      <c r="H7" s="32" t="s">
        <v>9</v>
      </c>
    </row>
    <row r="8" spans="1:8" x14ac:dyDescent="0.25">
      <c r="A8" s="43"/>
      <c r="B8" s="2" t="s">
        <v>60</v>
      </c>
      <c r="C8" s="5" t="s">
        <v>9</v>
      </c>
      <c r="D8" s="5" t="s">
        <v>9</v>
      </c>
      <c r="E8" s="30" t="s">
        <v>9</v>
      </c>
      <c r="F8" s="5" t="s">
        <v>9</v>
      </c>
      <c r="G8" s="31" t="s">
        <v>9</v>
      </c>
      <c r="H8" s="32" t="s">
        <v>9</v>
      </c>
    </row>
    <row r="9" spans="1:8" x14ac:dyDescent="0.25">
      <c r="A9" s="43"/>
      <c r="B9" s="2" t="s">
        <v>61</v>
      </c>
      <c r="C9" s="5" t="s">
        <v>9</v>
      </c>
      <c r="D9" s="5" t="s">
        <v>9</v>
      </c>
      <c r="E9" s="30" t="s">
        <v>9</v>
      </c>
      <c r="F9" s="5" t="s">
        <v>9</v>
      </c>
      <c r="G9" s="31" t="s">
        <v>9</v>
      </c>
      <c r="H9" s="32" t="s">
        <v>9</v>
      </c>
    </row>
    <row r="10" spans="1:8" x14ac:dyDescent="0.25">
      <c r="A10" s="43"/>
      <c r="B10" s="2" t="s">
        <v>62</v>
      </c>
      <c r="C10" s="5" t="s">
        <v>9</v>
      </c>
      <c r="D10" s="5" t="s">
        <v>9</v>
      </c>
      <c r="E10" s="30" t="s">
        <v>9</v>
      </c>
      <c r="F10" s="5" t="s">
        <v>9</v>
      </c>
      <c r="G10" s="31" t="s">
        <v>9</v>
      </c>
      <c r="H10" s="32" t="s">
        <v>9</v>
      </c>
    </row>
    <row r="11" spans="1:8" x14ac:dyDescent="0.25">
      <c r="A11" s="43"/>
      <c r="B11" s="2" t="s">
        <v>63</v>
      </c>
      <c r="C11" s="5" t="s">
        <v>9</v>
      </c>
      <c r="D11" s="5" t="s">
        <v>9</v>
      </c>
      <c r="E11" s="30" t="s">
        <v>9</v>
      </c>
      <c r="F11" s="5" t="s">
        <v>9</v>
      </c>
      <c r="G11" s="31" t="s">
        <v>9</v>
      </c>
      <c r="H11" s="32" t="s">
        <v>9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4" workbookViewId="0">
      <selection activeCell="C52" sqref="C52:H52"/>
    </sheetView>
  </sheetViews>
  <sheetFormatPr defaultRowHeight="15" x14ac:dyDescent="0.25"/>
  <cols>
    <col min="1" max="1" width="14" style="21" customWidth="1"/>
    <col min="2" max="8" width="14" style="9" customWidth="1"/>
  </cols>
  <sheetData>
    <row r="1" spans="1:8" ht="30" x14ac:dyDescent="0.25">
      <c r="A1" s="22" t="s">
        <v>0</v>
      </c>
      <c r="B1" s="1" t="s">
        <v>31</v>
      </c>
      <c r="C1" s="10" t="s">
        <v>53</v>
      </c>
      <c r="D1" s="10" t="s">
        <v>54</v>
      </c>
      <c r="E1" s="10" t="s">
        <v>55</v>
      </c>
      <c r="F1" s="10" t="s">
        <v>56</v>
      </c>
      <c r="G1" s="10" t="s">
        <v>32</v>
      </c>
      <c r="H1" s="10" t="s">
        <v>57</v>
      </c>
    </row>
    <row r="2" spans="1:8" x14ac:dyDescent="0.25">
      <c r="A2" s="43" t="s">
        <v>2</v>
      </c>
      <c r="B2" s="2" t="s">
        <v>59</v>
      </c>
      <c r="C2" s="7">
        <v>32</v>
      </c>
      <c r="D2" s="7">
        <v>28</v>
      </c>
      <c r="E2" s="11">
        <v>0.875</v>
      </c>
      <c r="F2" s="7">
        <v>21</v>
      </c>
      <c r="G2" s="11">
        <v>0.65625</v>
      </c>
      <c r="H2" s="12">
        <v>2.5</v>
      </c>
    </row>
    <row r="3" spans="1:8" x14ac:dyDescent="0.25">
      <c r="A3" s="43"/>
      <c r="B3" s="2" t="s">
        <v>60</v>
      </c>
      <c r="C3" s="7">
        <v>22</v>
      </c>
      <c r="D3" s="7">
        <v>21</v>
      </c>
      <c r="E3" s="11">
        <v>0.95454545454545459</v>
      </c>
      <c r="F3" s="7">
        <v>19</v>
      </c>
      <c r="G3" s="11">
        <v>0.86363636363636365</v>
      </c>
      <c r="H3" s="12">
        <v>3.05</v>
      </c>
    </row>
    <row r="4" spans="1:8" x14ac:dyDescent="0.25">
      <c r="A4" s="43"/>
      <c r="B4" s="2" t="s">
        <v>61</v>
      </c>
      <c r="C4" s="7">
        <v>39</v>
      </c>
      <c r="D4" s="7">
        <v>31</v>
      </c>
      <c r="E4" s="11">
        <v>0.79487179487179482</v>
      </c>
      <c r="F4" s="7">
        <v>27</v>
      </c>
      <c r="G4" s="11">
        <v>0.69230769230769229</v>
      </c>
      <c r="H4" s="12">
        <v>2.5580645161290323</v>
      </c>
    </row>
    <row r="5" spans="1:8" x14ac:dyDescent="0.25">
      <c r="A5" s="43"/>
      <c r="B5" s="2" t="s">
        <v>62</v>
      </c>
      <c r="C5" s="7">
        <v>21</v>
      </c>
      <c r="D5" s="7">
        <v>16</v>
      </c>
      <c r="E5" s="11">
        <v>0.76190476190476186</v>
      </c>
      <c r="F5" s="7">
        <v>13</v>
      </c>
      <c r="G5" s="11">
        <v>0.61904761904761907</v>
      </c>
      <c r="H5" s="12">
        <v>2.5812499999999998</v>
      </c>
    </row>
    <row r="6" spans="1:8" x14ac:dyDescent="0.25">
      <c r="A6" s="43"/>
      <c r="B6" s="2" t="s">
        <v>63</v>
      </c>
      <c r="C6" s="7">
        <v>17</v>
      </c>
      <c r="D6" s="7">
        <v>12</v>
      </c>
      <c r="E6" s="11">
        <v>0.70588235294117652</v>
      </c>
      <c r="F6" s="7">
        <v>9</v>
      </c>
      <c r="G6" s="11">
        <v>0.52941176470588236</v>
      </c>
      <c r="H6" s="12">
        <v>2.7272727272727271</v>
      </c>
    </row>
    <row r="7" spans="1:8" x14ac:dyDescent="0.25">
      <c r="A7" s="43" t="s">
        <v>3</v>
      </c>
      <c r="B7" s="2" t="s">
        <v>59</v>
      </c>
      <c r="C7" s="7">
        <v>18</v>
      </c>
      <c r="D7" s="7">
        <v>17</v>
      </c>
      <c r="E7" s="11">
        <v>0.94444444444444442</v>
      </c>
      <c r="F7" s="7">
        <v>10</v>
      </c>
      <c r="G7" s="11">
        <v>0.55555555555555558</v>
      </c>
      <c r="H7" s="12">
        <v>1.588235294117647</v>
      </c>
    </row>
    <row r="8" spans="1:8" x14ac:dyDescent="0.25">
      <c r="A8" s="43"/>
      <c r="B8" s="2" t="s">
        <v>60</v>
      </c>
      <c r="C8" s="7">
        <v>10</v>
      </c>
      <c r="D8" s="7">
        <v>8</v>
      </c>
      <c r="E8" s="11">
        <v>0.8</v>
      </c>
      <c r="F8" s="7">
        <v>7</v>
      </c>
      <c r="G8" s="11">
        <v>0.7</v>
      </c>
      <c r="H8" s="12">
        <v>2.625</v>
      </c>
    </row>
    <row r="9" spans="1:8" x14ac:dyDescent="0.25">
      <c r="A9" s="43"/>
      <c r="B9" s="2" t="s">
        <v>61</v>
      </c>
      <c r="C9" s="7">
        <v>18</v>
      </c>
      <c r="D9" s="7">
        <v>14</v>
      </c>
      <c r="E9" s="11">
        <v>0.77777777777777779</v>
      </c>
      <c r="F9" s="7">
        <v>10</v>
      </c>
      <c r="G9" s="11">
        <v>0.55555555555555558</v>
      </c>
      <c r="H9" s="12">
        <v>2.1538461538461537</v>
      </c>
    </row>
    <row r="10" spans="1:8" x14ac:dyDescent="0.25">
      <c r="A10" s="43"/>
      <c r="B10" s="2" t="s">
        <v>62</v>
      </c>
      <c r="C10" s="7">
        <v>12</v>
      </c>
      <c r="D10" s="7">
        <v>8</v>
      </c>
      <c r="E10" s="11">
        <v>0.66666666666666663</v>
      </c>
      <c r="F10" s="7">
        <v>8</v>
      </c>
      <c r="G10" s="11">
        <v>0.66666666666666663</v>
      </c>
      <c r="H10" s="12">
        <v>3</v>
      </c>
    </row>
    <row r="11" spans="1:8" x14ac:dyDescent="0.25">
      <c r="A11" s="43"/>
      <c r="B11" s="2" t="s">
        <v>63</v>
      </c>
      <c r="C11" s="7">
        <v>4</v>
      </c>
      <c r="D11" s="7">
        <v>3</v>
      </c>
      <c r="E11" s="11">
        <v>0.75</v>
      </c>
      <c r="F11" s="7">
        <v>3</v>
      </c>
      <c r="G11" s="11">
        <v>0.75</v>
      </c>
      <c r="H11" s="12">
        <v>3</v>
      </c>
    </row>
    <row r="12" spans="1:8" ht="30" x14ac:dyDescent="0.25">
      <c r="A12" s="22" t="s">
        <v>37</v>
      </c>
      <c r="B12" s="1" t="s">
        <v>31</v>
      </c>
      <c r="C12" s="10" t="s">
        <v>53</v>
      </c>
      <c r="D12" s="10" t="s">
        <v>54</v>
      </c>
      <c r="E12" s="10" t="s">
        <v>55</v>
      </c>
      <c r="F12" s="10" t="s">
        <v>56</v>
      </c>
      <c r="G12" s="10" t="s">
        <v>32</v>
      </c>
      <c r="H12" s="10" t="s">
        <v>57</v>
      </c>
    </row>
    <row r="13" spans="1:8" x14ac:dyDescent="0.25">
      <c r="A13" s="49" t="s">
        <v>38</v>
      </c>
      <c r="B13" s="2" t="s">
        <v>59</v>
      </c>
      <c r="C13" s="7">
        <v>2</v>
      </c>
      <c r="D13" s="7">
        <v>2</v>
      </c>
      <c r="E13" s="11">
        <v>1</v>
      </c>
      <c r="F13" s="7">
        <v>1</v>
      </c>
      <c r="G13" s="11">
        <v>0.5</v>
      </c>
      <c r="H13" s="12">
        <v>1.5</v>
      </c>
    </row>
    <row r="14" spans="1:8" x14ac:dyDescent="0.25">
      <c r="A14" s="50"/>
      <c r="B14" s="2" t="s">
        <v>60</v>
      </c>
      <c r="C14" s="7">
        <v>2</v>
      </c>
      <c r="D14" s="7">
        <v>2</v>
      </c>
      <c r="E14" s="11">
        <v>1</v>
      </c>
      <c r="F14" s="7">
        <v>1</v>
      </c>
      <c r="G14" s="11">
        <v>0.5</v>
      </c>
      <c r="H14" s="12">
        <v>2</v>
      </c>
    </row>
    <row r="15" spans="1:8" x14ac:dyDescent="0.25">
      <c r="A15" s="50"/>
      <c r="B15" s="2" t="s">
        <v>61</v>
      </c>
      <c r="C15" s="7">
        <v>6</v>
      </c>
      <c r="D15" s="7">
        <v>6</v>
      </c>
      <c r="E15" s="11">
        <v>1</v>
      </c>
      <c r="F15" s="7">
        <v>3</v>
      </c>
      <c r="G15" s="11">
        <v>0.5</v>
      </c>
      <c r="H15" s="12">
        <v>1.5</v>
      </c>
    </row>
    <row r="16" spans="1:8" x14ac:dyDescent="0.25">
      <c r="A16" s="50"/>
      <c r="B16" s="2" t="s">
        <v>62</v>
      </c>
      <c r="C16" s="7">
        <v>3</v>
      </c>
      <c r="D16" s="7">
        <v>3</v>
      </c>
      <c r="E16" s="11">
        <v>1</v>
      </c>
      <c r="F16" s="7">
        <v>3</v>
      </c>
      <c r="G16" s="11">
        <v>1</v>
      </c>
      <c r="H16" s="12">
        <v>3.3333333333333335</v>
      </c>
    </row>
    <row r="17" spans="1:8" x14ac:dyDescent="0.25">
      <c r="A17" s="51"/>
      <c r="B17" s="2" t="s">
        <v>63</v>
      </c>
      <c r="C17" s="7">
        <v>3</v>
      </c>
      <c r="D17" s="7">
        <v>2</v>
      </c>
      <c r="E17" s="11">
        <v>0.66666666666666663</v>
      </c>
      <c r="F17" s="7">
        <v>1</v>
      </c>
      <c r="G17" s="11">
        <v>0.33333333333333331</v>
      </c>
      <c r="H17" s="12">
        <v>2.5</v>
      </c>
    </row>
    <row r="18" spans="1:8" x14ac:dyDescent="0.25">
      <c r="A18" s="48" t="s">
        <v>39</v>
      </c>
      <c r="B18" s="2" t="s">
        <v>59</v>
      </c>
      <c r="C18" s="7">
        <v>1</v>
      </c>
      <c r="D18" s="7">
        <v>1</v>
      </c>
      <c r="E18" s="11">
        <v>1</v>
      </c>
      <c r="F18" s="7">
        <v>1</v>
      </c>
      <c r="G18" s="11">
        <v>1</v>
      </c>
      <c r="H18" s="12">
        <v>2</v>
      </c>
    </row>
    <row r="19" spans="1:8" x14ac:dyDescent="0.25">
      <c r="A19" s="48"/>
      <c r="B19" s="2" t="s">
        <v>60</v>
      </c>
      <c r="C19" s="7" t="s">
        <v>9</v>
      </c>
      <c r="D19" s="7" t="s">
        <v>9</v>
      </c>
      <c r="E19" s="11" t="s">
        <v>9</v>
      </c>
      <c r="F19" s="7" t="s">
        <v>9</v>
      </c>
      <c r="G19" s="11" t="s">
        <v>9</v>
      </c>
      <c r="H19" s="12" t="s">
        <v>9</v>
      </c>
    </row>
    <row r="20" spans="1:8" x14ac:dyDescent="0.25">
      <c r="A20" s="48"/>
      <c r="B20" s="2" t="s">
        <v>61</v>
      </c>
      <c r="C20" s="7" t="s">
        <v>9</v>
      </c>
      <c r="D20" s="7" t="s">
        <v>9</v>
      </c>
      <c r="E20" s="11" t="s">
        <v>9</v>
      </c>
      <c r="F20" s="7" t="s">
        <v>9</v>
      </c>
      <c r="G20" s="11" t="s">
        <v>9</v>
      </c>
      <c r="H20" s="12" t="s">
        <v>9</v>
      </c>
    </row>
    <row r="21" spans="1:8" x14ac:dyDescent="0.25">
      <c r="A21" s="48"/>
      <c r="B21" s="2" t="s">
        <v>62</v>
      </c>
      <c r="C21" s="7" t="s">
        <v>9</v>
      </c>
      <c r="D21" s="7" t="s">
        <v>9</v>
      </c>
      <c r="E21" s="11" t="s">
        <v>9</v>
      </c>
      <c r="F21" s="7" t="s">
        <v>9</v>
      </c>
      <c r="G21" s="11" t="s">
        <v>9</v>
      </c>
      <c r="H21" s="12" t="s">
        <v>9</v>
      </c>
    </row>
    <row r="22" spans="1:8" x14ac:dyDescent="0.25">
      <c r="A22" s="48"/>
      <c r="B22" s="2" t="s">
        <v>63</v>
      </c>
      <c r="C22" s="7" t="s">
        <v>9</v>
      </c>
      <c r="D22" s="7" t="s">
        <v>9</v>
      </c>
      <c r="E22" s="11" t="s">
        <v>9</v>
      </c>
      <c r="F22" s="7" t="s">
        <v>9</v>
      </c>
      <c r="G22" s="11" t="s">
        <v>9</v>
      </c>
      <c r="H22" s="12" t="s">
        <v>9</v>
      </c>
    </row>
    <row r="23" spans="1:8" x14ac:dyDescent="0.25">
      <c r="A23" s="43" t="s">
        <v>10</v>
      </c>
      <c r="B23" s="2" t="s">
        <v>59</v>
      </c>
      <c r="C23" s="7">
        <v>2</v>
      </c>
      <c r="D23" s="7">
        <v>2</v>
      </c>
      <c r="E23" s="11">
        <v>1</v>
      </c>
      <c r="F23" s="7">
        <v>1</v>
      </c>
      <c r="G23" s="11">
        <v>0.5</v>
      </c>
      <c r="H23" s="12">
        <v>1.5</v>
      </c>
    </row>
    <row r="24" spans="1:8" x14ac:dyDescent="0.25">
      <c r="A24" s="43"/>
      <c r="B24" s="2" t="s">
        <v>60</v>
      </c>
      <c r="C24" s="7">
        <v>1</v>
      </c>
      <c r="D24" s="7">
        <v>1</v>
      </c>
      <c r="E24" s="11">
        <v>1</v>
      </c>
      <c r="F24" s="7">
        <v>1</v>
      </c>
      <c r="G24" s="11">
        <v>1</v>
      </c>
      <c r="H24" s="12">
        <v>4</v>
      </c>
    </row>
    <row r="25" spans="1:8" x14ac:dyDescent="0.25">
      <c r="A25" s="43"/>
      <c r="B25" s="2" t="s">
        <v>61</v>
      </c>
      <c r="C25" s="7">
        <v>1</v>
      </c>
      <c r="D25" s="7">
        <v>1</v>
      </c>
      <c r="E25" s="11">
        <v>1</v>
      </c>
      <c r="F25" s="7">
        <v>1</v>
      </c>
      <c r="G25" s="11">
        <v>1</v>
      </c>
      <c r="H25" s="12">
        <v>3</v>
      </c>
    </row>
    <row r="26" spans="1:8" x14ac:dyDescent="0.25">
      <c r="A26" s="43"/>
      <c r="B26" s="2" t="s">
        <v>62</v>
      </c>
      <c r="C26" s="7">
        <v>1</v>
      </c>
      <c r="D26" s="7">
        <v>1</v>
      </c>
      <c r="E26" s="11">
        <v>1</v>
      </c>
      <c r="F26" s="7">
        <v>1</v>
      </c>
      <c r="G26" s="11">
        <v>1</v>
      </c>
      <c r="H26" s="12">
        <v>3</v>
      </c>
    </row>
    <row r="27" spans="1:8" x14ac:dyDescent="0.25">
      <c r="A27" s="43"/>
      <c r="B27" s="2" t="s">
        <v>63</v>
      </c>
      <c r="C27" s="7" t="s">
        <v>9</v>
      </c>
      <c r="D27" s="7" t="s">
        <v>9</v>
      </c>
      <c r="E27" s="11" t="s">
        <v>9</v>
      </c>
      <c r="F27" s="7" t="s">
        <v>9</v>
      </c>
      <c r="G27" s="11" t="s">
        <v>9</v>
      </c>
      <c r="H27" s="12" t="s">
        <v>9</v>
      </c>
    </row>
    <row r="28" spans="1:8" x14ac:dyDescent="0.25">
      <c r="A28" s="43" t="s">
        <v>11</v>
      </c>
      <c r="B28" s="2" t="s">
        <v>59</v>
      </c>
      <c r="C28" s="7" t="s">
        <v>9</v>
      </c>
      <c r="D28" s="7" t="s">
        <v>9</v>
      </c>
      <c r="E28" s="11" t="s">
        <v>9</v>
      </c>
      <c r="F28" s="7" t="s">
        <v>9</v>
      </c>
      <c r="G28" s="11" t="s">
        <v>9</v>
      </c>
      <c r="H28" s="12" t="s">
        <v>9</v>
      </c>
    </row>
    <row r="29" spans="1:8" x14ac:dyDescent="0.25">
      <c r="A29" s="43"/>
      <c r="B29" s="2" t="s">
        <v>60</v>
      </c>
      <c r="C29" s="7" t="s">
        <v>9</v>
      </c>
      <c r="D29" s="7" t="s">
        <v>9</v>
      </c>
      <c r="E29" s="11" t="s">
        <v>9</v>
      </c>
      <c r="F29" s="7" t="s">
        <v>9</v>
      </c>
      <c r="G29" s="11" t="s">
        <v>9</v>
      </c>
      <c r="H29" s="12" t="s">
        <v>9</v>
      </c>
    </row>
    <row r="30" spans="1:8" x14ac:dyDescent="0.25">
      <c r="A30" s="43"/>
      <c r="B30" s="2" t="s">
        <v>61</v>
      </c>
      <c r="C30" s="7" t="s">
        <v>9</v>
      </c>
      <c r="D30" s="7" t="s">
        <v>9</v>
      </c>
      <c r="E30" s="11" t="s">
        <v>9</v>
      </c>
      <c r="F30" s="7" t="s">
        <v>9</v>
      </c>
      <c r="G30" s="11" t="s">
        <v>9</v>
      </c>
      <c r="H30" s="12" t="s">
        <v>9</v>
      </c>
    </row>
    <row r="31" spans="1:8" x14ac:dyDescent="0.25">
      <c r="A31" s="43"/>
      <c r="B31" s="2" t="s">
        <v>62</v>
      </c>
      <c r="C31" s="7" t="s">
        <v>9</v>
      </c>
      <c r="D31" s="7" t="s">
        <v>9</v>
      </c>
      <c r="E31" s="11" t="s">
        <v>9</v>
      </c>
      <c r="F31" s="7" t="s">
        <v>9</v>
      </c>
      <c r="G31" s="11" t="s">
        <v>9</v>
      </c>
      <c r="H31" s="12" t="s">
        <v>9</v>
      </c>
    </row>
    <row r="32" spans="1:8" x14ac:dyDescent="0.25">
      <c r="A32" s="43"/>
      <c r="B32" s="2" t="s">
        <v>63</v>
      </c>
      <c r="C32" s="7" t="s">
        <v>9</v>
      </c>
      <c r="D32" s="7" t="s">
        <v>9</v>
      </c>
      <c r="E32" s="11" t="s">
        <v>9</v>
      </c>
      <c r="F32" s="7" t="s">
        <v>9</v>
      </c>
      <c r="G32" s="11" t="s">
        <v>9</v>
      </c>
      <c r="H32" s="12" t="s">
        <v>9</v>
      </c>
    </row>
    <row r="33" spans="1:8" x14ac:dyDescent="0.25">
      <c r="A33" s="43" t="s">
        <v>12</v>
      </c>
      <c r="B33" s="2" t="s">
        <v>59</v>
      </c>
      <c r="C33" s="7">
        <v>23</v>
      </c>
      <c r="D33" s="7">
        <v>21</v>
      </c>
      <c r="E33" s="11">
        <v>0.91304347826086951</v>
      </c>
      <c r="F33" s="7">
        <v>12</v>
      </c>
      <c r="G33" s="11">
        <v>0.52173913043478259</v>
      </c>
      <c r="H33" s="12">
        <v>1.7142857142857142</v>
      </c>
    </row>
    <row r="34" spans="1:8" x14ac:dyDescent="0.25">
      <c r="A34" s="43"/>
      <c r="B34" s="2" t="s">
        <v>60</v>
      </c>
      <c r="C34" s="7">
        <v>13</v>
      </c>
      <c r="D34" s="7">
        <v>11</v>
      </c>
      <c r="E34" s="11">
        <v>0.84615384615384615</v>
      </c>
      <c r="F34" s="7">
        <v>9</v>
      </c>
      <c r="G34" s="11">
        <v>0.69230769230769229</v>
      </c>
      <c r="H34" s="12">
        <v>2.1818181818181817</v>
      </c>
    </row>
    <row r="35" spans="1:8" x14ac:dyDescent="0.25">
      <c r="A35" s="43"/>
      <c r="B35" s="2" t="s">
        <v>61</v>
      </c>
      <c r="C35" s="7">
        <v>31</v>
      </c>
      <c r="D35" s="7">
        <v>23</v>
      </c>
      <c r="E35" s="11">
        <v>0.74193548387096775</v>
      </c>
      <c r="F35" s="7">
        <v>21</v>
      </c>
      <c r="G35" s="11">
        <v>0.67741935483870963</v>
      </c>
      <c r="H35" s="12">
        <v>2.5521739130434784</v>
      </c>
    </row>
    <row r="36" spans="1:8" x14ac:dyDescent="0.25">
      <c r="A36" s="43"/>
      <c r="B36" s="2" t="s">
        <v>62</v>
      </c>
      <c r="C36" s="7">
        <v>19</v>
      </c>
      <c r="D36" s="7">
        <v>15</v>
      </c>
      <c r="E36" s="11">
        <v>0.78947368421052633</v>
      </c>
      <c r="F36" s="7">
        <v>13</v>
      </c>
      <c r="G36" s="11">
        <v>0.68421052631578949</v>
      </c>
      <c r="H36" s="12">
        <v>2.62</v>
      </c>
    </row>
    <row r="37" spans="1:8" x14ac:dyDescent="0.25">
      <c r="A37" s="43"/>
      <c r="B37" s="2" t="s">
        <v>63</v>
      </c>
      <c r="C37" s="7">
        <v>6</v>
      </c>
      <c r="D37" s="7">
        <v>5</v>
      </c>
      <c r="E37" s="11">
        <v>0.83333333333333337</v>
      </c>
      <c r="F37" s="7">
        <v>4</v>
      </c>
      <c r="G37" s="11">
        <v>0.66666666666666663</v>
      </c>
      <c r="H37" s="12">
        <v>2.4</v>
      </c>
    </row>
    <row r="38" spans="1:8" x14ac:dyDescent="0.25">
      <c r="A38" s="43" t="s">
        <v>13</v>
      </c>
      <c r="B38" s="2" t="s">
        <v>59</v>
      </c>
      <c r="C38" s="7" t="s">
        <v>9</v>
      </c>
      <c r="D38" s="7" t="s">
        <v>9</v>
      </c>
      <c r="E38" s="11" t="s">
        <v>9</v>
      </c>
      <c r="F38" s="7" t="s">
        <v>9</v>
      </c>
      <c r="G38" s="11" t="s">
        <v>9</v>
      </c>
      <c r="H38" s="12" t="s">
        <v>9</v>
      </c>
    </row>
    <row r="39" spans="1:8" x14ac:dyDescent="0.25">
      <c r="A39" s="43"/>
      <c r="B39" s="2" t="s">
        <v>60</v>
      </c>
      <c r="C39" s="7" t="s">
        <v>9</v>
      </c>
      <c r="D39" s="7" t="s">
        <v>9</v>
      </c>
      <c r="E39" s="11" t="s">
        <v>9</v>
      </c>
      <c r="F39" s="7" t="s">
        <v>9</v>
      </c>
      <c r="G39" s="11" t="s">
        <v>9</v>
      </c>
      <c r="H39" s="12" t="s">
        <v>9</v>
      </c>
    </row>
    <row r="40" spans="1:8" x14ac:dyDescent="0.25">
      <c r="A40" s="43"/>
      <c r="B40" s="2" t="s">
        <v>61</v>
      </c>
      <c r="C40" s="7" t="s">
        <v>9</v>
      </c>
      <c r="D40" s="7" t="s">
        <v>9</v>
      </c>
      <c r="E40" s="11" t="s">
        <v>9</v>
      </c>
      <c r="F40" s="7" t="s">
        <v>9</v>
      </c>
      <c r="G40" s="11" t="s">
        <v>9</v>
      </c>
      <c r="H40" s="12" t="s">
        <v>9</v>
      </c>
    </row>
    <row r="41" spans="1:8" x14ac:dyDescent="0.25">
      <c r="A41" s="43"/>
      <c r="B41" s="2" t="s">
        <v>62</v>
      </c>
      <c r="C41" s="7" t="s">
        <v>9</v>
      </c>
      <c r="D41" s="7" t="s">
        <v>9</v>
      </c>
      <c r="E41" s="11" t="s">
        <v>9</v>
      </c>
      <c r="F41" s="7" t="s">
        <v>9</v>
      </c>
      <c r="G41" s="11" t="s">
        <v>9</v>
      </c>
      <c r="H41" s="12" t="s">
        <v>9</v>
      </c>
    </row>
    <row r="42" spans="1:8" x14ac:dyDescent="0.25">
      <c r="A42" s="43"/>
      <c r="B42" s="2" t="s">
        <v>63</v>
      </c>
      <c r="C42" s="7" t="s">
        <v>9</v>
      </c>
      <c r="D42" s="7" t="s">
        <v>9</v>
      </c>
      <c r="E42" s="11" t="s">
        <v>9</v>
      </c>
      <c r="F42" s="7" t="s">
        <v>9</v>
      </c>
      <c r="G42" s="11" t="s">
        <v>9</v>
      </c>
      <c r="H42" s="12" t="s">
        <v>9</v>
      </c>
    </row>
    <row r="43" spans="1:8" x14ac:dyDescent="0.25">
      <c r="A43" s="48" t="s">
        <v>40</v>
      </c>
      <c r="B43" s="2" t="s">
        <v>59</v>
      </c>
      <c r="C43" s="7">
        <v>16</v>
      </c>
      <c r="D43" s="7">
        <v>14</v>
      </c>
      <c r="E43" s="11">
        <v>0.875</v>
      </c>
      <c r="F43" s="7">
        <v>12</v>
      </c>
      <c r="G43" s="11">
        <v>0.75</v>
      </c>
      <c r="H43" s="12">
        <v>2.8571428571428572</v>
      </c>
    </row>
    <row r="44" spans="1:8" x14ac:dyDescent="0.25">
      <c r="A44" s="48"/>
      <c r="B44" s="2" t="s">
        <v>60</v>
      </c>
      <c r="C44" s="7">
        <v>15</v>
      </c>
      <c r="D44" s="7">
        <v>14</v>
      </c>
      <c r="E44" s="11">
        <v>0.93333333333333335</v>
      </c>
      <c r="F44" s="7">
        <v>14</v>
      </c>
      <c r="G44" s="11">
        <v>0.93333333333333335</v>
      </c>
      <c r="H44" s="12">
        <v>3.5384615384615383</v>
      </c>
    </row>
    <row r="45" spans="1:8" x14ac:dyDescent="0.25">
      <c r="A45" s="48"/>
      <c r="B45" s="2" t="s">
        <v>61</v>
      </c>
      <c r="C45" s="7">
        <v>15</v>
      </c>
      <c r="D45" s="7">
        <v>13</v>
      </c>
      <c r="E45" s="11">
        <v>0.8666666666666667</v>
      </c>
      <c r="F45" s="7">
        <v>10</v>
      </c>
      <c r="G45" s="11">
        <v>0.66666666666666663</v>
      </c>
      <c r="H45" s="12">
        <v>2.6916666666666669</v>
      </c>
    </row>
    <row r="46" spans="1:8" x14ac:dyDescent="0.25">
      <c r="A46" s="48"/>
      <c r="B46" s="2" t="s">
        <v>62</v>
      </c>
      <c r="C46" s="7">
        <v>7</v>
      </c>
      <c r="D46" s="7">
        <v>4</v>
      </c>
      <c r="E46" s="11">
        <v>0.5714285714285714</v>
      </c>
      <c r="F46" s="7">
        <v>4</v>
      </c>
      <c r="G46" s="11">
        <v>0.5714285714285714</v>
      </c>
      <c r="H46" s="12">
        <v>3.25</v>
      </c>
    </row>
    <row r="47" spans="1:8" x14ac:dyDescent="0.25">
      <c r="A47" s="48"/>
      <c r="B47" s="2" t="s">
        <v>63</v>
      </c>
      <c r="C47" s="7">
        <v>7</v>
      </c>
      <c r="D47" s="7">
        <v>4</v>
      </c>
      <c r="E47" s="11">
        <v>0.5714285714285714</v>
      </c>
      <c r="F47" s="7">
        <v>4</v>
      </c>
      <c r="G47" s="11">
        <v>0.5714285714285714</v>
      </c>
      <c r="H47" s="12">
        <v>3</v>
      </c>
    </row>
    <row r="48" spans="1:8" x14ac:dyDescent="0.25">
      <c r="A48" s="48" t="s">
        <v>41</v>
      </c>
      <c r="B48" s="2" t="s">
        <v>59</v>
      </c>
      <c r="C48" s="7">
        <v>8</v>
      </c>
      <c r="D48" s="7">
        <v>7</v>
      </c>
      <c r="E48" s="11">
        <v>0.875</v>
      </c>
      <c r="F48" s="7">
        <v>4</v>
      </c>
      <c r="G48" s="11">
        <v>0.5</v>
      </c>
      <c r="H48" s="12">
        <v>2</v>
      </c>
    </row>
    <row r="49" spans="1:8" x14ac:dyDescent="0.25">
      <c r="A49" s="48"/>
      <c r="B49" s="2" t="s">
        <v>60</v>
      </c>
      <c r="C49" s="7">
        <v>1</v>
      </c>
      <c r="D49" s="7">
        <v>1</v>
      </c>
      <c r="E49" s="11">
        <v>1</v>
      </c>
      <c r="F49" s="7">
        <v>1</v>
      </c>
      <c r="G49" s="11">
        <v>1</v>
      </c>
      <c r="H49" s="12">
        <v>4</v>
      </c>
    </row>
    <row r="50" spans="1:8" x14ac:dyDescent="0.25">
      <c r="A50" s="48"/>
      <c r="B50" s="2" t="s">
        <v>61</v>
      </c>
      <c r="C50" s="7">
        <v>3</v>
      </c>
      <c r="D50" s="7">
        <v>2</v>
      </c>
      <c r="E50" s="11">
        <v>0.66666666666666663</v>
      </c>
      <c r="F50" s="7">
        <v>2</v>
      </c>
      <c r="G50" s="11">
        <v>0.66666666666666663</v>
      </c>
      <c r="H50" s="12">
        <v>2.5</v>
      </c>
    </row>
    <row r="51" spans="1:8" x14ac:dyDescent="0.25">
      <c r="A51" s="48"/>
      <c r="B51" s="2" t="s">
        <v>62</v>
      </c>
      <c r="C51" s="7">
        <v>3</v>
      </c>
      <c r="D51" s="7">
        <v>1</v>
      </c>
      <c r="E51" s="11">
        <v>0.33333333333333331</v>
      </c>
      <c r="F51" s="7">
        <v>0</v>
      </c>
      <c r="G51" s="11">
        <v>0</v>
      </c>
      <c r="H51" s="12">
        <v>0</v>
      </c>
    </row>
    <row r="52" spans="1:8" x14ac:dyDescent="0.25">
      <c r="A52" s="48"/>
      <c r="B52" s="2" t="s">
        <v>63</v>
      </c>
      <c r="C52" s="7">
        <v>5</v>
      </c>
      <c r="D52" s="7">
        <v>4</v>
      </c>
      <c r="E52" s="11">
        <v>0.8</v>
      </c>
      <c r="F52" s="7">
        <v>3</v>
      </c>
      <c r="G52" s="11">
        <v>0.6</v>
      </c>
      <c r="H52" s="12">
        <v>3.3333333333333335</v>
      </c>
    </row>
    <row r="53" spans="1:8" x14ac:dyDescent="0.25">
      <c r="A53" s="48" t="s">
        <v>42</v>
      </c>
      <c r="B53" s="2" t="s">
        <v>59</v>
      </c>
      <c r="C53" s="7" t="s">
        <v>9</v>
      </c>
      <c r="D53" s="7" t="s">
        <v>9</v>
      </c>
      <c r="E53" s="11" t="s">
        <v>9</v>
      </c>
      <c r="F53" s="7" t="s">
        <v>9</v>
      </c>
      <c r="G53" s="11" t="s">
        <v>9</v>
      </c>
      <c r="H53" s="12" t="s">
        <v>9</v>
      </c>
    </row>
    <row r="54" spans="1:8" x14ac:dyDescent="0.25">
      <c r="A54" s="48"/>
      <c r="B54" s="2" t="s">
        <v>60</v>
      </c>
      <c r="C54" s="7" t="s">
        <v>9</v>
      </c>
      <c r="D54" s="7" t="s">
        <v>9</v>
      </c>
      <c r="E54" s="11" t="s">
        <v>9</v>
      </c>
      <c r="F54" s="7" t="s">
        <v>9</v>
      </c>
      <c r="G54" s="11" t="s">
        <v>9</v>
      </c>
      <c r="H54" s="12" t="s">
        <v>9</v>
      </c>
    </row>
    <row r="55" spans="1:8" x14ac:dyDescent="0.25">
      <c r="A55" s="48"/>
      <c r="B55" s="2" t="s">
        <v>61</v>
      </c>
      <c r="C55" s="7">
        <v>2</v>
      </c>
      <c r="D55" s="7">
        <v>1</v>
      </c>
      <c r="E55" s="11">
        <v>0.5</v>
      </c>
      <c r="F55" s="7">
        <v>1</v>
      </c>
      <c r="G55" s="11">
        <v>0.5</v>
      </c>
      <c r="H55" s="12">
        <v>3.3</v>
      </c>
    </row>
    <row r="56" spans="1:8" x14ac:dyDescent="0.25">
      <c r="A56" s="48"/>
      <c r="B56" s="2" t="s">
        <v>62</v>
      </c>
      <c r="C56" s="7" t="s">
        <v>9</v>
      </c>
      <c r="D56" s="7" t="s">
        <v>9</v>
      </c>
      <c r="E56" s="11" t="s">
        <v>9</v>
      </c>
      <c r="F56" s="7" t="s">
        <v>9</v>
      </c>
      <c r="G56" s="11" t="s">
        <v>9</v>
      </c>
      <c r="H56" s="12" t="s">
        <v>9</v>
      </c>
    </row>
    <row r="57" spans="1:8" x14ac:dyDescent="0.25">
      <c r="A57" s="48"/>
      <c r="B57" s="2" t="s">
        <v>63</v>
      </c>
      <c r="C57" s="7" t="s">
        <v>9</v>
      </c>
      <c r="D57" s="7" t="s">
        <v>9</v>
      </c>
      <c r="E57" s="11" t="s">
        <v>9</v>
      </c>
      <c r="F57" s="7" t="s">
        <v>9</v>
      </c>
      <c r="G57" s="11" t="s">
        <v>9</v>
      </c>
      <c r="H57" s="12" t="s">
        <v>9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C13" sqref="C13"/>
    </sheetView>
  </sheetViews>
  <sheetFormatPr defaultRowHeight="15" x14ac:dyDescent="0.25"/>
  <cols>
    <col min="1" max="1" width="15.42578125" style="21" customWidth="1"/>
    <col min="2" max="11" width="11.7109375" style="9" customWidth="1"/>
  </cols>
  <sheetData>
    <row r="1" spans="1:11" ht="45" x14ac:dyDescent="0.25">
      <c r="A1" s="19" t="s">
        <v>31</v>
      </c>
      <c r="B1" s="10" t="s">
        <v>43</v>
      </c>
      <c r="C1" s="10" t="s">
        <v>44</v>
      </c>
      <c r="D1" s="10" t="s">
        <v>45</v>
      </c>
      <c r="E1" s="10" t="s">
        <v>46</v>
      </c>
      <c r="F1" s="10" t="s">
        <v>47</v>
      </c>
      <c r="G1" s="10" t="s">
        <v>48</v>
      </c>
      <c r="H1" s="10" t="s">
        <v>49</v>
      </c>
      <c r="I1" s="10" t="s">
        <v>50</v>
      </c>
      <c r="J1" s="10" t="s">
        <v>51</v>
      </c>
      <c r="K1" s="10" t="s">
        <v>52</v>
      </c>
    </row>
    <row r="2" spans="1:11" x14ac:dyDescent="0.25">
      <c r="A2" s="2" t="s">
        <v>59</v>
      </c>
      <c r="B2" s="13">
        <v>2</v>
      </c>
      <c r="C2" s="14">
        <v>259.99989600000004</v>
      </c>
      <c r="D2" s="15">
        <v>390.39023423423424</v>
      </c>
      <c r="E2" s="14">
        <v>8.6666632000000003</v>
      </c>
      <c r="F2" s="14">
        <v>0.66600000000000004</v>
      </c>
      <c r="G2" s="16">
        <v>0.66600000000000004</v>
      </c>
      <c r="H2" s="15">
        <v>13.013007807807808</v>
      </c>
      <c r="I2" s="13">
        <v>52</v>
      </c>
      <c r="J2" s="13">
        <v>60</v>
      </c>
      <c r="K2" s="17">
        <v>0.8666666666666667</v>
      </c>
    </row>
    <row r="3" spans="1:11" x14ac:dyDescent="0.25">
      <c r="A3" s="2" t="s">
        <v>60</v>
      </c>
      <c r="B3" s="13">
        <v>2</v>
      </c>
      <c r="C3" s="14">
        <v>164.79996</v>
      </c>
      <c r="D3" s="15">
        <v>247.44738738738735</v>
      </c>
      <c r="E3" s="14">
        <v>5.4933319999999997</v>
      </c>
      <c r="F3" s="14">
        <v>0.66600000000000004</v>
      </c>
      <c r="G3" s="16">
        <v>0.66600000000000004</v>
      </c>
      <c r="H3" s="15">
        <v>8.2482462462462447</v>
      </c>
      <c r="I3" s="13">
        <v>32</v>
      </c>
      <c r="J3" s="13">
        <v>60</v>
      </c>
      <c r="K3" s="17">
        <v>0.53333333333333333</v>
      </c>
    </row>
    <row r="4" spans="1:11" x14ac:dyDescent="0.25">
      <c r="A4" s="2" t="s">
        <v>61</v>
      </c>
      <c r="B4" s="13">
        <v>3</v>
      </c>
      <c r="C4" s="14">
        <v>279.999888</v>
      </c>
      <c r="D4" s="15">
        <v>280.28016816816813</v>
      </c>
      <c r="E4" s="14">
        <v>9.333329599999999</v>
      </c>
      <c r="F4" s="14">
        <v>0.99900000000000011</v>
      </c>
      <c r="G4" s="16">
        <v>0.99900000000000011</v>
      </c>
      <c r="H4" s="15">
        <v>9.3426722722722708</v>
      </c>
      <c r="I4" s="13">
        <v>56</v>
      </c>
      <c r="J4" s="13">
        <v>90</v>
      </c>
      <c r="K4" s="17">
        <v>0.62222222222222223</v>
      </c>
    </row>
    <row r="5" spans="1:11" x14ac:dyDescent="0.25">
      <c r="A5" s="2" t="s">
        <v>62</v>
      </c>
      <c r="B5" s="13">
        <v>2</v>
      </c>
      <c r="C5" s="16">
        <v>164.99993399999997</v>
      </c>
      <c r="D5" s="18">
        <v>247.52465346534652</v>
      </c>
      <c r="E5" s="16">
        <v>5.4999978</v>
      </c>
      <c r="F5" s="16">
        <v>0.66659999999999997</v>
      </c>
      <c r="G5" s="16">
        <v>0.66659999999999997</v>
      </c>
      <c r="H5" s="18">
        <v>8.2508217821782175</v>
      </c>
      <c r="I5" s="13">
        <v>33</v>
      </c>
      <c r="J5" s="13">
        <v>60</v>
      </c>
      <c r="K5" s="17">
        <v>0.55000000000000004</v>
      </c>
    </row>
    <row r="6" spans="1:11" x14ac:dyDescent="0.25">
      <c r="A6" s="2" t="s">
        <v>63</v>
      </c>
      <c r="B6" s="13">
        <v>2</v>
      </c>
      <c r="C6" s="14">
        <v>104.99995799999999</v>
      </c>
      <c r="D6" s="15">
        <v>157.51568856885689</v>
      </c>
      <c r="E6" s="14">
        <v>3.4999986000000001</v>
      </c>
      <c r="F6" s="14">
        <v>0.66659999999999997</v>
      </c>
      <c r="G6" s="16">
        <v>0.66659999999999997</v>
      </c>
      <c r="H6" s="15">
        <v>5.2505229522952295</v>
      </c>
      <c r="I6" s="13">
        <v>21</v>
      </c>
      <c r="J6" s="13">
        <v>60</v>
      </c>
      <c r="K6" s="17">
        <v>0.35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2017-09-26T23:22:45Z</cp:lastPrinted>
  <dcterms:created xsi:type="dcterms:W3CDTF">2017-09-05T23:06:10Z</dcterms:created>
  <dcterms:modified xsi:type="dcterms:W3CDTF">2018-02-02T23:55:49Z</dcterms:modified>
</cp:coreProperties>
</file>